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OP VaI_2016_de minimis\Juraj Šanoba, Ing\VO\WEB\"/>
    </mc:Choice>
  </mc:AlternateContent>
  <bookViews>
    <workbookView xWindow="0" yWindow="0" windowWidth="20205" windowHeight="961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1'!$A$1:$A$313</definedName>
    <definedName name="aukcia">[1]summary!$F$187</definedName>
    <definedName name="_xlnm.Print_Area" localSheetId="0">'Príloha č. 1'!$B$4:$N$313</definedName>
    <definedName name="obstarávateľ" comment="obstarávateľ vs verejný obstarávateľ">[1]summary!$Z$4</definedName>
    <definedName name="today">[1]summary!$K$37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N4" i="1"/>
  <c r="I313" i="1" l="1"/>
  <c r="I77" i="1"/>
  <c r="B154" i="1"/>
  <c r="B78" i="1"/>
  <c r="A4" i="1"/>
  <c r="I197" i="1"/>
  <c r="B5" i="1"/>
  <c r="I153" i="1"/>
  <c r="B198" i="1"/>
  <c r="B14" i="1"/>
  <c r="B7" i="1"/>
</calcChain>
</file>

<file path=xl/sharedStrings.xml><?xml version="1.0" encoding="utf-8"?>
<sst xmlns="http://schemas.openxmlformats.org/spreadsheetml/2006/main" count="1194" uniqueCount="383">
  <si>
    <t>Pokyny k vyplneniu: Vypĺňajú sa žlto vyznačené polia !!!</t>
  </si>
  <si>
    <r>
      <t xml:space="preserve">Rozpočet tvorí </t>
    </r>
    <r>
      <rPr>
        <b/>
        <u/>
        <sz val="11"/>
        <color theme="1"/>
        <rFont val="Calibri"/>
        <family val="2"/>
        <charset val="238"/>
        <scheme val="minor"/>
      </rPr>
      <t>nacenený výkaz - výmer</t>
    </r>
    <r>
      <rPr>
        <sz val="11"/>
        <color theme="1"/>
        <rFont val="Calibri"/>
        <family val="2"/>
        <charset val="238"/>
        <scheme val="minor"/>
      </rPr>
      <t>.</t>
    </r>
  </si>
  <si>
    <t>Stavebné práce</t>
  </si>
  <si>
    <r>
      <rPr>
        <b/>
        <sz val="11"/>
        <color theme="1"/>
        <rFont val="Calibri"/>
        <family val="2"/>
        <charset val="238"/>
        <scheme val="minor"/>
      </rPr>
      <t>Nacenený výkaz-výmer</t>
    </r>
    <r>
      <rPr>
        <sz val="11"/>
        <color theme="1"/>
        <rFont val="Calibri"/>
        <family val="2"/>
        <charset val="238"/>
        <scheme val="minor"/>
      </rPr>
      <t xml:space="preserve"> bude predložený v origináli a bude podpísaný a opečiatkovaný (ak má dodávateľ povinnosť používať pečiatku).</t>
    </r>
  </si>
  <si>
    <t>CNC MAGNETICKÁ BRUSKA</t>
  </si>
  <si>
    <t>Vymedzenie častí zariadenia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</si>
  <si>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</si>
  <si>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</si>
  <si>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</si>
  <si>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</si>
  <si>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</si>
  <si>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</si>
  <si>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 xml:space="preserve">CNC MAGNETICKÁ BRUSKA </t>
  </si>
  <si>
    <t>Pracovný priestor</t>
  </si>
  <si>
    <t>max. dĺžka brúsenia (mm)</t>
  </si>
  <si>
    <t>400-460</t>
  </si>
  <si>
    <t>mm</t>
  </si>
  <si>
    <t>hodnota:</t>
  </si>
  <si>
    <t>max. šírka brúsenia (mm)</t>
  </si>
  <si>
    <t>200-210</t>
  </si>
  <si>
    <t>max. výška brúsenia (mm)</t>
  </si>
  <si>
    <t>300-357</t>
  </si>
  <si>
    <t>300-310</t>
  </si>
  <si>
    <t>rozmer stola (mm)</t>
  </si>
  <si>
    <t>200-250 x 400-460</t>
  </si>
  <si>
    <t>X‑os = pozdĺžny posuv pracovného stola</t>
  </si>
  <si>
    <t xml:space="preserve">pohyb stola (mm) </t>
  </si>
  <si>
    <t>0-10 až 420-530</t>
  </si>
  <si>
    <t>5-10 až 420-510</t>
  </si>
  <si>
    <t xml:space="preserve">pohon stola - hydraulický </t>
  </si>
  <si>
    <t>áno</t>
  </si>
  <si>
    <t>áno/nie</t>
  </si>
  <si>
    <t>áno/nie:</t>
  </si>
  <si>
    <t>rýchlosť stola (m/min)</t>
  </si>
  <si>
    <t>1-3 až 25-28</t>
  </si>
  <si>
    <t>1-2 až 25-28</t>
  </si>
  <si>
    <t>m/min</t>
  </si>
  <si>
    <t>nastavenie rýchlosti stola regulačným ventilom</t>
  </si>
  <si>
    <t>Y-os=  zvislý posuv</t>
  </si>
  <si>
    <t>vzdialenosť stola po os vretena (mm)</t>
  </si>
  <si>
    <t>415-460</t>
  </si>
  <si>
    <t>415-445</t>
  </si>
  <si>
    <t>zvislý pohon - elektromechanický s rotačným vretenom</t>
  </si>
  <si>
    <t>zvislá rýchlosť posuvu (mm/min)</t>
  </si>
  <si>
    <t>0-100 až 1000-3000</t>
  </si>
  <si>
    <t>mm/min</t>
  </si>
  <si>
    <t xml:space="preserve">najmenší prídavok </t>
  </si>
  <si>
    <t xml:space="preserve">najmenší prídavok 0,001 mm </t>
  </si>
  <si>
    <t>min. 0,001</t>
  </si>
  <si>
    <t xml:space="preserve">Z-os = priečny posuv </t>
  </si>
  <si>
    <t>priečny posuv max (mm)</t>
  </si>
  <si>
    <t>200-230</t>
  </si>
  <si>
    <t>200-220</t>
  </si>
  <si>
    <t xml:space="preserve">pohon elektromechanický </t>
  </si>
  <si>
    <t>rýchlosť posuvu (mm/min)</t>
  </si>
  <si>
    <t>nastavenie dráhy mechanicky ručným kolieskom alebo smerovým tlačítkom</t>
  </si>
  <si>
    <t xml:space="preserve">C-os = brúsne vreteno </t>
  </si>
  <si>
    <t>motor brúsneho vretena (kW)</t>
  </si>
  <si>
    <t>2-3</t>
  </si>
  <si>
    <t>kW</t>
  </si>
  <si>
    <t>max. otáčky brúsneho vretena (/min)</t>
  </si>
  <si>
    <t>otáčky brúsneho vretena (/min)</t>
  </si>
  <si>
    <t>2800 - 7000</t>
  </si>
  <si>
    <t>/min</t>
  </si>
  <si>
    <t>brúsny kotúč, štandard</t>
  </si>
  <si>
    <t>200-225 x 12-25 x 31-51</t>
  </si>
  <si>
    <t xml:space="preserve">plynulá regulácia </t>
  </si>
  <si>
    <t>Ostatné</t>
  </si>
  <si>
    <t>prevedenie CE</t>
  </si>
  <si>
    <t>dokumentácia v SK alebo CZ</t>
  </si>
  <si>
    <t>plné krytovanie stroja</t>
  </si>
  <si>
    <t>teplotný výmenník</t>
  </si>
  <si>
    <t>chladiaci systém hydrauliky</t>
  </si>
  <si>
    <t>LCD displej</t>
  </si>
  <si>
    <t xml:space="preserve">ručné koliesko ovládania </t>
  </si>
  <si>
    <t>Ethernet</t>
  </si>
  <si>
    <t>USB alebo CF card</t>
  </si>
  <si>
    <t>vyvažovací tŕň</t>
  </si>
  <si>
    <t xml:space="preserve">príruba brúsneho kotúča </t>
  </si>
  <si>
    <t>vyvažovacie pätky - sada</t>
  </si>
  <si>
    <t xml:space="preserve">elektrická schéma </t>
  </si>
  <si>
    <t xml:space="preserve">Elektromagnetická upínacia doska </t>
  </si>
  <si>
    <t>rozsah upínania (mm)</t>
  </si>
  <si>
    <t>s reguláciou súdržnosti</t>
  </si>
  <si>
    <t xml:space="preserve">s automatickým prepólovaním magnetu na odmagnetovanie </t>
  </si>
  <si>
    <t>diamantový orovnávač (Karat)</t>
  </si>
  <si>
    <t>0,5-1,25</t>
  </si>
  <si>
    <t>Karat</t>
  </si>
  <si>
    <t>trojhrotý orovnávač s diamantom</t>
  </si>
  <si>
    <t xml:space="preserve">chladiaci systém s magnetickým separátorom </t>
  </si>
  <si>
    <t>osvetlenie stroja</t>
  </si>
  <si>
    <t xml:space="preserve">vyvažovací stojanček  s vodováhou </t>
  </si>
  <si>
    <t>Riadiaci systém - funkcie</t>
  </si>
  <si>
    <t>dialógové zadávanie dát do grafickej obrazovky</t>
  </si>
  <si>
    <t>priame programovanie ISO kódu</t>
  </si>
  <si>
    <t>základné rovinné brúsenie - štvorcovanie</t>
  </si>
  <si>
    <t>krížové brúsenie</t>
  </si>
  <si>
    <t xml:space="preserve">brúsenie drážok </t>
  </si>
  <si>
    <t xml:space="preserve">brúsenie stupňovitých drážok </t>
  </si>
  <si>
    <t xml:space="preserve">profilové brúsenie pomocou synchrónneho riadenia priečnej a zvislej osi </t>
  </si>
  <si>
    <t>tvarové brúsenie</t>
  </si>
  <si>
    <t xml:space="preserve">reťazenie NC programov </t>
  </si>
  <si>
    <t>simulácia procesu krokovaním pomocou ručného kolieska</t>
  </si>
  <si>
    <t>Ďalšie súčasti hodnoty obstarávaného zariadenia</t>
  </si>
  <si>
    <t>Doprava na miesto realizácie</t>
  </si>
  <si>
    <t>-</t>
  </si>
  <si>
    <t>Montáž zariadenia a uvedenie do prevádzky</t>
  </si>
  <si>
    <t>Zaškolenie personálu na obsluhu zariadenia</t>
  </si>
  <si>
    <t>Miesto:</t>
  </si>
  <si>
    <t>Dátum:</t>
  </si>
  <si>
    <t>Sústruh SEMI CNC</t>
  </si>
  <si>
    <t>Typ riadiaceho systému</t>
  </si>
  <si>
    <t xml:space="preserve">Funkcia riadiaceho systému </t>
  </si>
  <si>
    <t>Ručné ovládanie stroja</t>
  </si>
  <si>
    <t xml:space="preserve">Možnosť prepnutia do plne CNC systému </t>
  </si>
  <si>
    <t>Cykly sústruženia vonkajších vnútorných tvarov, zápichov</t>
  </si>
  <si>
    <t xml:space="preserve">Vŕtacie závitovacie cykly </t>
  </si>
  <si>
    <t xml:space="preserve">Priame kontúrové programovanie na stroji </t>
  </si>
  <si>
    <t>Funkcia SHOP-TURN</t>
  </si>
  <si>
    <t>Jazyk riadiaceho systému SK alebo CZ</t>
  </si>
  <si>
    <t>Veľkosť displeja (")</t>
  </si>
  <si>
    <t>10 ÷ 15</t>
  </si>
  <si>
    <t>"</t>
  </si>
  <si>
    <t>Pamäť programu (GB)</t>
  </si>
  <si>
    <t>1 ÷ 4</t>
  </si>
  <si>
    <t>GB</t>
  </si>
  <si>
    <t>Eternet</t>
  </si>
  <si>
    <t>USB port</t>
  </si>
  <si>
    <t>Pracovný rozsah a parametre</t>
  </si>
  <si>
    <t>geometrická a pracovná presnosť podľa ISO 13041-1</t>
  </si>
  <si>
    <t>fréma stroja z oceľoliatiny - vodorovné lóže z jedného kusa</t>
  </si>
  <si>
    <t>brúsené a kalené vodiace plochy</t>
  </si>
  <si>
    <t xml:space="preserve">klzné plochy supportov obložené plastickou hmotou </t>
  </si>
  <si>
    <t xml:space="preserve">výsuvná vaňa chladiacej emulzie </t>
  </si>
  <si>
    <t>automatické mazanie vedení</t>
  </si>
  <si>
    <t>šírka vodiacich plôch (mm)</t>
  </si>
  <si>
    <t>270 ÷ 400</t>
  </si>
  <si>
    <t>max. obežný priemer (mm)</t>
  </si>
  <si>
    <t>360 ÷ 600</t>
  </si>
  <si>
    <t>max. obežný priemer nad supportom (mm)</t>
  </si>
  <si>
    <t>220 ÷ 400</t>
  </si>
  <si>
    <t>225 ÷ 400</t>
  </si>
  <si>
    <t>vzdialenosť hrotov (mm)</t>
  </si>
  <si>
    <t>762 ÷ 1300</t>
  </si>
  <si>
    <t>priemer pinoly koníka (mm)</t>
  </si>
  <si>
    <t>58 ÷ 90</t>
  </si>
  <si>
    <t>výsuv pinoly (mm)</t>
  </si>
  <si>
    <t>140 ÷ 160</t>
  </si>
  <si>
    <t xml:space="preserve">kužel pinoly </t>
  </si>
  <si>
    <t>MK 4 ÷ 5</t>
  </si>
  <si>
    <t>max. hmotnosť obrobku (kg)</t>
  </si>
  <si>
    <t>300 ÷ 1500</t>
  </si>
  <si>
    <t>300 ÷ 400</t>
  </si>
  <si>
    <t>kg</t>
  </si>
  <si>
    <t>max. dĺžka obrábania (mm)</t>
  </si>
  <si>
    <t>762 - 1000</t>
  </si>
  <si>
    <t xml:space="preserve">Pracovné vreteno </t>
  </si>
  <si>
    <t>vŕtanie vretena (mm)</t>
  </si>
  <si>
    <t>52 ÷ 82</t>
  </si>
  <si>
    <t>max. otáčky vretena (ot./min)</t>
  </si>
  <si>
    <t>3000 ÷ 4500</t>
  </si>
  <si>
    <t>ot/min.</t>
  </si>
  <si>
    <t xml:space="preserve">Plynulá regulácia otáčok </t>
  </si>
  <si>
    <t xml:space="preserve">počet prevodových stupňov </t>
  </si>
  <si>
    <t>0 ÷ 3</t>
  </si>
  <si>
    <t>stupne</t>
  </si>
  <si>
    <t>výkon hlavného motora (Kw)</t>
  </si>
  <si>
    <t>5 ÷ 11</t>
  </si>
  <si>
    <t>Kw</t>
  </si>
  <si>
    <t>Os X</t>
  </si>
  <si>
    <t>max. pojazd (mm)</t>
  </si>
  <si>
    <t>185 ÷ 285</t>
  </si>
  <si>
    <t>rýchloposuv (m/min)</t>
  </si>
  <si>
    <t>6 ÷ 15</t>
  </si>
  <si>
    <t>guličkový šrób (priemer/stúpanie)</t>
  </si>
  <si>
    <t>20 ÷ 30/4 ÷ 6</t>
  </si>
  <si>
    <t>priemer/stúpanie</t>
  </si>
  <si>
    <t>presnosť opakovaného nájazdu (mm)</t>
  </si>
  <si>
    <t>0,01 ÷ 0,005</t>
  </si>
  <si>
    <t xml:space="preserve">Os Z </t>
  </si>
  <si>
    <t>40 ÷ 50/4 ÷ 6</t>
  </si>
  <si>
    <t>Nástrojová hlava</t>
  </si>
  <si>
    <t>Mechanická otočná hlava s rýchlou výmenou držiakov (obdoba typu PARAT RD2)</t>
  </si>
  <si>
    <t>4 ks - výmenný držiak (obdoba WD 2/25)</t>
  </si>
  <si>
    <t>1 ks - výmenný držiak (obdoba WDPL 2/25)</t>
  </si>
  <si>
    <t>Nástrojový držiak (obdoba WD 2/25 pre RD2) -  5ks</t>
  </si>
  <si>
    <t>Nástrojový držiak (obdoba WB 2/40 pre RD2, Ø 40 mm)- 5ks</t>
  </si>
  <si>
    <t>Prizmatický nástrojový držiak (obdoba WDPL 2/25 pre RD2) -5ks</t>
  </si>
  <si>
    <t>Redukcia (obdoba MK 3/40 pre WB 2/40) - 5ks</t>
  </si>
  <si>
    <t xml:space="preserve">Ostatné </t>
  </si>
  <si>
    <r>
      <t xml:space="preserve">Manuálne samostrediace 3 čelusťové skľučovadlo </t>
    </r>
    <r>
      <rPr>
        <sz val="11"/>
        <color theme="1"/>
        <rFont val="Calibri"/>
        <family val="2"/>
        <charset val="238"/>
      </rPr>
      <t>Ø 200</t>
    </r>
  </si>
  <si>
    <t xml:space="preserve">dve ručné ovládacie kolieska XZ </t>
  </si>
  <si>
    <t xml:space="preserve">samostatný pohyblivý panel obsluhy </t>
  </si>
  <si>
    <t>Prevedenie stroja vo vyhotovení CE</t>
  </si>
  <si>
    <t xml:space="preserve">Bezpečnostné krytovanie s posuvnými dverami </t>
  </si>
  <si>
    <t>Hmotnosť stroja (kg)</t>
  </si>
  <si>
    <t>1860-3700</t>
  </si>
  <si>
    <t xml:space="preserve">Protokol z kontrolného merania presnosti </t>
  </si>
  <si>
    <t xml:space="preserve">Revízna správa </t>
  </si>
  <si>
    <t>Príslušenstvo</t>
  </si>
  <si>
    <t>Pohyblivá luneta (mm)</t>
  </si>
  <si>
    <t xml:space="preserve">Pevná luneta </t>
  </si>
  <si>
    <t>Zakrytovanie pracovného priestoru</t>
  </si>
  <si>
    <t xml:space="preserve">Osvetlenie pracovného priestoru </t>
  </si>
  <si>
    <t xml:space="preserve">Náradie na obsluhu </t>
  </si>
  <si>
    <t>Redukčná vložka do vretena</t>
  </si>
  <si>
    <t>Dokumentácia ku stroju v SK alebo CZ jazyku</t>
  </si>
  <si>
    <t>Manuál na programovanie riadiaceho systému v SK alebo CZ jazyku</t>
  </si>
  <si>
    <t>Súradnicový merací stroj SMS</t>
  </si>
  <si>
    <t>Všeobecné požiadavky</t>
  </si>
  <si>
    <t xml:space="preserve">CNC riadený súradnicový meracís stroj </t>
  </si>
  <si>
    <t>určený do výrobných priestorov</t>
  </si>
  <si>
    <t xml:space="preserve">nezávislosť na prívode vzduchu </t>
  </si>
  <si>
    <t xml:space="preserve">stabilný podstavec s možnosťou uloženia PC </t>
  </si>
  <si>
    <t xml:space="preserve">systém pasívneho tlmenia vibrácií </t>
  </si>
  <si>
    <t xml:space="preserve">pracovná doska so závitovými otvormi </t>
  </si>
  <si>
    <r>
      <t>tepelná kompenzácia v rozsahu 15-30</t>
    </r>
    <r>
      <rPr>
        <sz val="11"/>
        <color theme="1"/>
        <rFont val="Calibri"/>
        <family val="2"/>
        <charset val="238"/>
      </rPr>
      <t>°C</t>
    </r>
  </si>
  <si>
    <t xml:space="preserve">Merací rozsah a presnosť </t>
  </si>
  <si>
    <t xml:space="preserve">Rozsah merania min: x = 500, y=400, z=400 mm </t>
  </si>
  <si>
    <t>min: x = 500, y=400, z=400</t>
  </si>
  <si>
    <r>
      <t>Max. chyba merania MPE E0 podľa ISO 10360-2 : pri 18-22</t>
    </r>
    <r>
      <rPr>
        <sz val="11"/>
        <color theme="1"/>
        <rFont val="Calibri"/>
        <family val="2"/>
        <charset val="238"/>
      </rPr>
      <t>°C</t>
    </r>
  </si>
  <si>
    <r>
      <t xml:space="preserve">2,2-3,5+L/300 </t>
    </r>
    <r>
      <rPr>
        <sz val="11"/>
        <color theme="1"/>
        <rFont val="Calibri"/>
        <family val="2"/>
        <charset val="238"/>
      </rPr>
      <t>μm</t>
    </r>
  </si>
  <si>
    <t>μm</t>
  </si>
  <si>
    <r>
      <t>Max. chyba merania MPE E0 podľa ISO 10360-2 : pri 16-26</t>
    </r>
    <r>
      <rPr>
        <sz val="11"/>
        <color theme="1"/>
        <rFont val="Calibri"/>
        <family val="2"/>
        <charset val="238"/>
      </rPr>
      <t>°C</t>
    </r>
  </si>
  <si>
    <t>2,2-4,5+L/250 μm</t>
  </si>
  <si>
    <t xml:space="preserve">Snímací systém </t>
  </si>
  <si>
    <t xml:space="preserve">skenovacia dotyková sonda </t>
  </si>
  <si>
    <t>požadovaná dĺžka dotyku - vertikálne</t>
  </si>
  <si>
    <t>140 - 225</t>
  </si>
  <si>
    <t>140-200</t>
  </si>
  <si>
    <t>požadovaná dĺžka dotyku - horizontálne</t>
  </si>
  <si>
    <t>60-100</t>
  </si>
  <si>
    <t xml:space="preserve">Príslušenstvo </t>
  </si>
  <si>
    <t>Držiaky dotykov (ks)</t>
  </si>
  <si>
    <t>3-6</t>
  </si>
  <si>
    <t>ks</t>
  </si>
  <si>
    <t>Zásobník pre automatickú výmenu dotykov (ks)</t>
  </si>
  <si>
    <t xml:space="preserve">Sada dotykov </t>
  </si>
  <si>
    <t>počet (ks)</t>
  </si>
  <si>
    <t>6-10</t>
  </si>
  <si>
    <t>rozsah (Ø/L)</t>
  </si>
  <si>
    <t>D1.5-5, L20-100</t>
  </si>
  <si>
    <t>(Ø/L)</t>
  </si>
  <si>
    <t xml:space="preserve">krížový dotyk </t>
  </si>
  <si>
    <t xml:space="preserve">referenčná guľa </t>
  </si>
  <si>
    <t>SW+HW vybavenie</t>
  </si>
  <si>
    <t>3D merací/porovnávací softvér</t>
  </si>
  <si>
    <t>vyhodnocovanie odchýlok tvaru a polohy (ISO, VDIS)</t>
  </si>
  <si>
    <t>tvorba protokolov</t>
  </si>
  <si>
    <t>import CAD súborov vo formátoch (STEP, DXF)</t>
  </si>
  <si>
    <t xml:space="preserve">tvorba meracích programov z CAD modelov a porovnanie nameraných výsledkov s modelom </t>
  </si>
  <si>
    <t>modul pre štandardné vyhodnotenie nameraných dát</t>
  </si>
  <si>
    <t xml:space="preserve">skenovanie otvoru valca a priamky </t>
  </si>
  <si>
    <t xml:space="preserve">softvér pre automatickú výmenu dotykov </t>
  </si>
  <si>
    <t xml:space="preserve">PC s OS+ monitor+klávesnica+myš+farebný tlačiareň </t>
  </si>
  <si>
    <t xml:space="preserve">prenosný pákový ovládač </t>
  </si>
  <si>
    <t xml:space="preserve">technická dokumentácia, návod na obsluhu v svk alebo českom jazyku </t>
  </si>
  <si>
    <t>Funkčná skúška a kalibrácia podľa ISO 10360-2 stroja na mieste</t>
  </si>
  <si>
    <t xml:space="preserve"> SOFTVÉR + Hardvérové vybavenie - PC kompatibilné so SOFTVÉRom</t>
  </si>
  <si>
    <t>Názov predmetu:</t>
  </si>
  <si>
    <t xml:space="preserve">SOFTVÉR </t>
  </si>
  <si>
    <t xml:space="preserve">
Základné požiadavky sa musia vzťahovať na pracovisko č. 1, č.2 a č.3</t>
  </si>
  <si>
    <t>Základné požiadavky</t>
  </si>
  <si>
    <t>Typ licencie -perpetuálna- plávajúca</t>
  </si>
  <si>
    <t>Maintenance na 1 rok v cene</t>
  </si>
  <si>
    <t>Možnosť zrušenia Maintenance po uplinutí 1 roka</t>
  </si>
  <si>
    <t>Školenie na softvér pre 1-5 osôb</t>
  </si>
  <si>
    <t>Referencia 2 nainštalovaných softvérov v SR</t>
  </si>
  <si>
    <t>Základný konštrukčný balík pre všeobecnú konštrukciu
Pracovisko č. 1</t>
  </si>
  <si>
    <t>3D modelovanie dielov a zostáv, priama úprava modelov</t>
  </si>
  <si>
    <t>modelovanie jednoduchých aj zložitých súčiastok a zostáv</t>
  </si>
  <si>
    <t>Pokročilá tvorba plôch</t>
  </si>
  <si>
    <t>výkonný plošný modelár pre vytváranie komplexných tvarov a organických návrhov, ktoré sa už nedajú vymodelovať pomocou štandardných nástrojov pre tvorbu objemov.</t>
  </si>
  <si>
    <t>Nástroje na prácu s veľkými zostavami</t>
  </si>
  <si>
    <t>zjednodušenie modelu, zmrazenie obnovy dielu, zjednodušenie zostavy, preskúmania veľkých návrhov.</t>
  </si>
  <si>
    <t>Tvorba výkresovej dokumentácie</t>
  </si>
  <si>
    <t>pohľady, kótovanie, popisy, tabuľky</t>
  </si>
  <si>
    <t>pohľady, kótovanie, popisy, tabuľky (zvarov, kusovníkov atď.)</t>
  </si>
  <si>
    <t xml:space="preserve">Konvertory </t>
  </si>
  <si>
    <t>CATIA</t>
  </si>
  <si>
    <t>NX</t>
  </si>
  <si>
    <t>CREO</t>
  </si>
  <si>
    <t>Inventor</t>
  </si>
  <si>
    <t>SolidEdge</t>
  </si>
  <si>
    <t>STEP</t>
  </si>
  <si>
    <t>IGES</t>
  </si>
  <si>
    <t>PARASOLID</t>
  </si>
  <si>
    <t>DWG</t>
  </si>
  <si>
    <t>DXF</t>
  </si>
  <si>
    <t>Automatizácia a optimalizácia konštruovania</t>
  </si>
  <si>
    <t>nástroj na zautomatizovanie opakujúcich sa návrhov, ktoré sa líšia v rozmeroch, použitých prvkoch</t>
  </si>
  <si>
    <t>Tvorba konfigurácii</t>
  </si>
  <si>
    <t>tvorba variácii modelu, ktoré sa líšia v geometrii</t>
  </si>
  <si>
    <t xml:space="preserve">Modelovanie plechových súčiastok </t>
  </si>
  <si>
    <t>modelovanie plechových častí, rozviny, knižnica tvarovacích nástrojov , výrezov, ktorú si môže zákazník ľubovoľné definovať a dopĺňať</t>
  </si>
  <si>
    <t>Modelovanie oceľových konštrukcií</t>
  </si>
  <si>
    <t>modelovanie zváraných konštrukcií</t>
  </si>
  <si>
    <t xml:space="preserve">Knižnica návrhov </t>
  </si>
  <si>
    <t>prvky alebo súčiastky, ktoré sú často používané si môžno uložiť do knižnice návrhov, ktorá je integrovaná do prostredia CAD systému</t>
  </si>
  <si>
    <t xml:space="preserve">Pohybová štúdia </t>
  </si>
  <si>
    <t>simulácia pohybu zostavy a fyzikálna simulácia, výstup vo forme videa</t>
  </si>
  <si>
    <t>Rozpoznanie importovaných dát</t>
  </si>
  <si>
    <t>rozpoznáva geometriu importovaných telies</t>
  </si>
  <si>
    <t>Modul na výpočet zaťaženia</t>
  </si>
  <si>
    <t>vypočíta zaťaženie metódou konečných prvkov</t>
  </si>
  <si>
    <t>Výpočet nákladov pre diel</t>
  </si>
  <si>
    <t>slúži k výpočtu nákladov na výrobu plechových dielov, obrábaných dielov (frézovanie, sústruženie, vŕtanie), oceľových konštrukcií, odliatkov a 3D tlače. Náklady sú automaticky vypočítané na základe informácii zo šablón o výrobe a materiáli</t>
  </si>
  <si>
    <t>Vizualizácia modelov</t>
  </si>
  <si>
    <t>vytvára obrázky vo foto kvalite</t>
  </si>
  <si>
    <t>Možnosť zdieľania zostáv a dielov na internete</t>
  </si>
  <si>
    <t>rýchla a ľahká tvorba www stránky s interaktívnym 3D kontextom</t>
  </si>
  <si>
    <t>Musí obsahovať konštrukčný balík podľa špecifikácií v pracovisku 1</t>
  </si>
  <si>
    <t>Základný konštrukčný balík pre všeobecnú konštrukciu  + návrh postupových strižných nástrojov + modul pre vstrekovacie formy
Pracovisko č. 2</t>
  </si>
  <si>
    <t>Rozvin 3D tvaru - umožňuje rýchlo a jednoducho určiť rozvin 3D výliskov</t>
  </si>
  <si>
    <t>Natívne aj importované dáta</t>
  </si>
  <si>
    <t>Objemy aj plochy</t>
  </si>
  <si>
    <t>Voľba smeru lisovania</t>
  </si>
  <si>
    <t>Voľba uchytených oblastí</t>
  </si>
  <si>
    <t>Informácie o zmene hrúbky</t>
  </si>
  <si>
    <t>Informácie o napätiach a deformáciach</t>
  </si>
  <si>
    <t>Rozvin lineárnych ohybov- umožňuje rýchlo a jednoducho určiť rozvin lineárnych ohybov</t>
  </si>
  <si>
    <t>Automatická analýza ohybu</t>
  </si>
  <si>
    <t>Úplné alebo čiastočné narovnanie</t>
  </si>
  <si>
    <t>Správa odpruženia</t>
  </si>
  <si>
    <t>Správa prelisov a lemov</t>
  </si>
  <si>
    <t>Správa strihania</t>
  </si>
  <si>
    <t>Správa nekonštantnej hrúbky</t>
  </si>
  <si>
    <t>Tvorba nástrihového plánu a krokov</t>
  </si>
  <si>
    <t>Správa viacnásobných dielov</t>
  </si>
  <si>
    <t>Optimalizácia uloženia</t>
  </si>
  <si>
    <t>Info materiál</t>
  </si>
  <si>
    <t>Info sily</t>
  </si>
  <si>
    <t>Riadenie odpruženia</t>
  </si>
  <si>
    <t>Automatická tvorba razníkov</t>
  </si>
  <si>
    <t>Tvorba postupového strižného nástroja</t>
  </si>
  <si>
    <t>Tvorba strihadiel a razníkov</t>
  </si>
  <si>
    <t>Riadenie vôle a medzier</t>
  </si>
  <si>
    <t>Automatické rozpoznanie platní</t>
  </si>
  <si>
    <t>Knižnica normalizovaných dielov</t>
  </si>
  <si>
    <t>Automatické riadenie väzieb</t>
  </si>
  <si>
    <t>Dynamická detekcia kolízií</t>
  </si>
  <si>
    <t>Modul pre vstrekovacie formy</t>
  </si>
  <si>
    <t>Grafické vyhodnocovanie úkosov, podrezaní, hrúbky stien a ich úprava</t>
  </si>
  <si>
    <t>Užívateľské rozhranie umožňujúce vytvárať vstrekovacie formy</t>
  </si>
  <si>
    <t>Aplikácia zmrštenia na geometriu výlisku</t>
  </si>
  <si>
    <t>Automatické vytváranie deliacich rovín a proces delenia jednotlivých tvarových častí formy</t>
  </si>
  <si>
    <t>Kontrola otvárania formy z hľadiska interferencie jednotlivých častí</t>
  </si>
  <si>
    <t xml:space="preserve">Podpora vytvárania viacnásobných foriem </t>
  </si>
  <si>
    <t>CAM - 3-osé frézovanie
a CAM sústruženie
Pracovisko č. 3</t>
  </si>
  <si>
    <t>HSS - obrábanie plôch</t>
  </si>
  <si>
    <t>rovnobežne s krivkou, medzi krivkami, hladké nájazdy a odjazdy, kontrola kolízii, rovnobežné rezy, rovnobežne s plochou</t>
  </si>
  <si>
    <t>HSR – hrubovacie funkcie</t>
  </si>
  <si>
    <t>kontúrové hrubovanie, hrubovanie jadra, zbytkové hrubovanie, riadkovanie</t>
  </si>
  <si>
    <t>HSM – vysokorýchlostné obrábanie</t>
  </si>
  <si>
    <t>konštanté Z, obrábanie rovín, medzi krivkami, paprsky, 3D krivka, rohový offset, konštantný krok, tužkové obrábanie, kútové obrábanie, zbytkové dokončovanie.</t>
  </si>
  <si>
    <t>Simulácia frézovania</t>
  </si>
  <si>
    <t>Posprocesor pre 3 osé frézovanie</t>
  </si>
  <si>
    <t>Kompatibilia s pracoviskom č.1 a 2</t>
  </si>
  <si>
    <t>Sústruženie</t>
  </si>
  <si>
    <t>synchronizácia viacerých hláv, vŕtanie, závitovanie, zapichovanie, definícia upínača, čelné sústruženie,  ručné sústruženie,  4 ose súvisle sústruženie, šikmý zápich, sústruženie kontúry, upichnutie</t>
  </si>
  <si>
    <t>Simulácia sústruženia</t>
  </si>
  <si>
    <t>Postprocesor pre sústruh 2 osí   </t>
  </si>
  <si>
    <t>Hardvérové vybavenie - PC kompatibilné so SOFTVÉRom</t>
  </si>
  <si>
    <t>Hardvérové vybavenie -  PC kompatibilné so SOFTVÉRom</t>
  </si>
  <si>
    <t>Špecifikácia hardvéru</t>
  </si>
  <si>
    <t>MicroTower / Profesionálny / Pracovná stanica</t>
  </si>
  <si>
    <t>min. Intel Xeon E3-1240 (3,50-3,90GHz), alebo ekvivalent</t>
  </si>
  <si>
    <t>min. Benchmark 10477 b, alebo ekvivalent</t>
  </si>
  <si>
    <t>min. 16GB (2x8) DDR4 2133MHz, alebo ekvivalent</t>
  </si>
  <si>
    <t>min. SSD 256GB + HDD 2000GB (7200rpm), alebo ekvivalent</t>
  </si>
  <si>
    <t>min. nVidia Quadro M2000 4GB DDR5, alebo ekvivalent</t>
  </si>
  <si>
    <t>DVD-RW / USB 2.0 / USB 3.0 / PS/2 / HDMI / LAN / RS232</t>
  </si>
  <si>
    <t>Klávesnica / Myška</t>
  </si>
  <si>
    <t>min. Win10Pro 64-bit + Win7Pro 64-bit (CZ), alebo ekvivalent</t>
  </si>
  <si>
    <t>Čierny Plast</t>
  </si>
  <si>
    <t>3r (3r) On-Site NBD</t>
  </si>
  <si>
    <t>Monitor</t>
  </si>
  <si>
    <t>Profesionálny</t>
  </si>
  <si>
    <t>min. 24,0" FHD 1920x1080px (16:9) IPS LED LCD, alebo ekvivalent</t>
  </si>
  <si>
    <t>VGA / DP / USB 2.0</t>
  </si>
  <si>
    <t>PIVOT / Výškovo nastaviteľný</t>
  </si>
  <si>
    <t>čierny</t>
  </si>
  <si>
    <t>3r (3r) Carry-In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</si>
</sst>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47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right" vertical="center" wrapText="1"/>
    </xf>
    <xf numFmtId="49" fontId="0" fillId="0" borderId="0" xfId="0" applyNumberFormat="1" applyFont="1" applyProtection="1"/>
    <xf numFmtId="49" fontId="0" fillId="0" borderId="0" xfId="0" applyNumberFormat="1" applyFont="1" applyAlignment="1" applyProtection="1">
      <alignment horizontal="justify"/>
    </xf>
    <xf numFmtId="0" fontId="6" fillId="0" borderId="0" xfId="0" applyFont="1" applyProtection="1"/>
    <xf numFmtId="49" fontId="0" fillId="0" borderId="0" xfId="0" applyNumberFormat="1" applyFont="1" applyAlignment="1" applyProtection="1">
      <alignment horizontal="justify" wrapText="1"/>
    </xf>
    <xf numFmtId="0" fontId="7" fillId="0" borderId="0" xfId="0" applyNumberFormat="1" applyFont="1" applyAlignment="1" applyProtection="1"/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4" borderId="6" xfId="0" applyFont="1" applyFill="1" applyBorder="1" applyAlignment="1" applyProtection="1">
      <alignment horizontal="center" vertical="center" wrapText="1"/>
    </xf>
    <xf numFmtId="0" fontId="11" fillId="4" borderId="9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vertical="center" wrapText="1"/>
    </xf>
    <xf numFmtId="0" fontId="12" fillId="3" borderId="15" xfId="0" applyNumberFormat="1" applyFont="1" applyFill="1" applyBorder="1" applyAlignment="1" applyProtection="1">
      <alignment horizontal="center" vertical="center" wrapText="1"/>
    </xf>
    <xf numFmtId="0" fontId="12" fillId="3" borderId="16" xfId="0" applyNumberFormat="1" applyFont="1" applyFill="1" applyBorder="1" applyAlignment="1" applyProtection="1">
      <alignment horizontal="center" vertical="center" wrapText="1"/>
    </xf>
    <xf numFmtId="0" fontId="1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3" xfId="0" applyNumberFormat="1" applyFont="1" applyFill="1" applyBorder="1" applyAlignment="1" applyProtection="1">
      <alignment horizontal="center" vertical="center" wrapText="1"/>
    </xf>
    <xf numFmtId="0" fontId="12" fillId="3" borderId="24" xfId="0" applyNumberFormat="1" applyFont="1" applyFill="1" applyBorder="1" applyAlignment="1" applyProtection="1">
      <alignment horizontal="center" vertical="center" wrapText="1"/>
    </xf>
    <xf numFmtId="0" fontId="12" fillId="2" borderId="20" xfId="0" applyNumberFormat="1" applyFont="1" applyFill="1" applyBorder="1" applyAlignment="1" applyProtection="1">
      <alignment horizontal="center" vertical="top" wrapText="1"/>
      <protection locked="0"/>
    </xf>
    <xf numFmtId="0" fontId="12" fillId="3" borderId="36" xfId="0" applyNumberFormat="1" applyFont="1" applyFill="1" applyBorder="1" applyAlignment="1" applyProtection="1">
      <alignment horizontal="center" vertical="center" wrapText="1"/>
    </xf>
    <xf numFmtId="0" fontId="12" fillId="2" borderId="35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7" xfId="0" applyNumberFormat="1" applyFont="1" applyFill="1" applyBorder="1" applyAlignment="1" applyProtection="1">
      <alignment horizontal="center" vertical="center" wrapText="1"/>
    </xf>
    <xf numFmtId="0" fontId="12" fillId="3" borderId="42" xfId="0" applyNumberFormat="1" applyFont="1" applyFill="1" applyBorder="1" applyAlignment="1" applyProtection="1">
      <alignment horizontal="center" vertical="center" wrapText="1"/>
    </xf>
    <xf numFmtId="0" fontId="12" fillId="2" borderId="29" xfId="0" applyNumberFormat="1" applyFont="1" applyFill="1" applyBorder="1" applyAlignment="1" applyProtection="1">
      <alignment horizontal="center" vertical="top" wrapText="1"/>
      <protection locked="0"/>
    </xf>
    <xf numFmtId="0" fontId="12" fillId="3" borderId="45" xfId="0" applyNumberFormat="1" applyFont="1" applyFill="1" applyBorder="1" applyAlignment="1" applyProtection="1">
      <alignment horizontal="center" vertical="center" wrapText="1"/>
    </xf>
    <xf numFmtId="0" fontId="12" fillId="3" borderId="37" xfId="0" applyNumberFormat="1" applyFont="1" applyFill="1" applyBorder="1" applyAlignment="1" applyProtection="1">
      <alignment horizontal="center" vertical="center" wrapText="1"/>
    </xf>
    <xf numFmtId="0" fontId="12" fillId="3" borderId="50" xfId="0" applyNumberFormat="1" applyFont="1" applyFill="1" applyBorder="1" applyAlignment="1" applyProtection="1">
      <alignment horizontal="center" vertical="center" wrapText="1"/>
    </xf>
    <xf numFmtId="0" fontId="12" fillId="3" borderId="48" xfId="0" applyNumberFormat="1" applyFont="1" applyFill="1" applyBorder="1" applyAlignment="1" applyProtection="1">
      <alignment horizontal="center" vertical="center" wrapText="1"/>
    </xf>
    <xf numFmtId="0" fontId="12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49" xfId="0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Alignment="1" applyProtection="1">
      <alignment horizontal="right" vertical="center"/>
    </xf>
    <xf numFmtId="0" fontId="15" fillId="0" borderId="51" xfId="1" applyFont="1" applyFill="1" applyBorder="1" applyAlignment="1" applyProtection="1">
      <alignment vertical="center"/>
    </xf>
    <xf numFmtId="0" fontId="15" fillId="0" borderId="0" xfId="1" applyFont="1" applyFill="1" applyAlignment="1" applyProtection="1">
      <alignment vertical="center"/>
    </xf>
    <xf numFmtId="0" fontId="15" fillId="0" borderId="51" xfId="1" applyFont="1" applyFill="1" applyBorder="1" applyAlignment="1" applyProtection="1">
      <alignment vertical="center" wrapText="1"/>
    </xf>
    <xf numFmtId="0" fontId="15" fillId="0" borderId="0" xfId="1" applyFont="1" applyFill="1" applyBorder="1" applyAlignment="1" applyProtection="1">
      <alignment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1" fillId="4" borderId="53" xfId="0" applyFont="1" applyFill="1" applyBorder="1" applyAlignment="1" applyProtection="1">
      <alignment vertical="center" wrapText="1"/>
    </xf>
    <xf numFmtId="0" fontId="11" fillId="4" borderId="54" xfId="0" applyFont="1" applyFill="1" applyBorder="1" applyAlignment="1" applyProtection="1">
      <alignment vertical="center" wrapText="1"/>
    </xf>
    <xf numFmtId="0" fontId="12" fillId="2" borderId="16" xfId="0" applyNumberFormat="1" applyFont="1" applyFill="1" applyBorder="1" applyAlignment="1" applyProtection="1">
      <alignment vertical="center" wrapText="1"/>
      <protection locked="0"/>
    </xf>
    <xf numFmtId="0" fontId="12" fillId="2" borderId="45" xfId="0" applyNumberFormat="1" applyFont="1" applyFill="1" applyBorder="1" applyAlignment="1" applyProtection="1">
      <alignment vertical="center" wrapText="1"/>
      <protection locked="0"/>
    </xf>
    <xf numFmtId="0" fontId="12" fillId="2" borderId="37" xfId="0" applyNumberFormat="1" applyFont="1" applyFill="1" applyBorder="1" applyAlignment="1" applyProtection="1">
      <alignment horizontal="center" vertical="top" wrapText="1"/>
      <protection locked="0"/>
    </xf>
    <xf numFmtId="0" fontId="16" fillId="3" borderId="36" xfId="0" applyNumberFormat="1" applyFont="1" applyFill="1" applyBorder="1" applyAlignment="1" applyProtection="1">
      <alignment horizontal="center" vertical="center" wrapText="1"/>
    </xf>
    <xf numFmtId="0" fontId="12" fillId="2" borderId="35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5" xfId="0" applyNumberFormat="1" applyFont="1" applyFill="1" applyBorder="1" applyAlignment="1" applyProtection="1">
      <alignment vertical="center" wrapText="1"/>
      <protection locked="0"/>
    </xf>
    <xf numFmtId="0" fontId="12" fillId="2" borderId="26" xfId="0" applyNumberFormat="1" applyFont="1" applyFill="1" applyBorder="1" applyAlignment="1" applyProtection="1">
      <alignment vertical="center" wrapText="1"/>
      <protection locked="0"/>
    </xf>
    <xf numFmtId="0" fontId="12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3" xfId="0" applyNumberFormat="1" applyFont="1" applyFill="1" applyBorder="1" applyAlignment="1" applyProtection="1">
      <alignment vertical="center" wrapText="1"/>
    </xf>
    <xf numFmtId="0" fontId="12" fillId="3" borderId="60" xfId="0" applyNumberFormat="1" applyFont="1" applyFill="1" applyBorder="1" applyAlignment="1" applyProtection="1">
      <alignment vertical="center" wrapText="1"/>
    </xf>
    <xf numFmtId="0" fontId="12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8" xfId="0" applyNumberFormat="1" applyFont="1" applyFill="1" applyBorder="1" applyAlignment="1" applyProtection="1">
      <alignment horizontal="center" vertical="center" wrapText="1"/>
    </xf>
    <xf numFmtId="0" fontId="15" fillId="0" borderId="52" xfId="1" applyFont="1" applyFill="1" applyBorder="1" applyAlignment="1" applyProtection="1">
      <alignment horizontal="center" vertical="center"/>
    </xf>
    <xf numFmtId="0" fontId="12" fillId="3" borderId="9" xfId="0" applyNumberFormat="1" applyFont="1" applyFill="1" applyBorder="1" applyAlignment="1" applyProtection="1">
      <alignment horizontal="center" vertical="center" wrapText="1"/>
    </xf>
    <xf numFmtId="0" fontId="12" fillId="3" borderId="10" xfId="0" applyNumberFormat="1" applyFont="1" applyFill="1" applyBorder="1" applyAlignment="1" applyProtection="1">
      <alignment horizontal="center" vertical="center" wrapText="1"/>
    </xf>
    <xf numFmtId="0" fontId="12" fillId="3" borderId="17" xfId="0" applyNumberFormat="1" applyFont="1" applyFill="1" applyBorder="1" applyAlignment="1" applyProtection="1">
      <alignment horizontal="center" vertical="center" wrapText="1"/>
    </xf>
    <xf numFmtId="0" fontId="12" fillId="3" borderId="18" xfId="0" applyNumberFormat="1" applyFont="1" applyFill="1" applyBorder="1" applyAlignment="1" applyProtection="1">
      <alignment horizontal="center" vertical="center" wrapText="1"/>
    </xf>
    <xf numFmtId="0" fontId="12" fillId="3" borderId="38" xfId="0" applyNumberFormat="1" applyFont="1" applyFill="1" applyBorder="1" applyAlignment="1" applyProtection="1">
      <alignment horizontal="center" vertical="center" wrapText="1"/>
    </xf>
    <xf numFmtId="0" fontId="12" fillId="3" borderId="39" xfId="0" applyNumberFormat="1" applyFont="1" applyFill="1" applyBorder="1" applyAlignment="1" applyProtection="1">
      <alignment horizontal="center" vertical="center" wrapText="1"/>
    </xf>
    <xf numFmtId="0" fontId="12" fillId="3" borderId="11" xfId="0" applyNumberFormat="1" applyFont="1" applyFill="1" applyBorder="1" applyAlignment="1" applyProtection="1">
      <alignment vertical="center" wrapText="1"/>
    </xf>
    <xf numFmtId="0" fontId="12" fillId="3" borderId="12" xfId="0" applyNumberFormat="1" applyFont="1" applyFill="1" applyBorder="1" applyAlignment="1" applyProtection="1">
      <alignment vertical="center" wrapText="1"/>
    </xf>
    <xf numFmtId="0" fontId="12" fillId="3" borderId="16" xfId="0" applyNumberFormat="1" applyFont="1" applyFill="1" applyBorder="1" applyAlignment="1" applyProtection="1">
      <alignment horizontal="center" vertical="center" wrapText="1"/>
    </xf>
    <xf numFmtId="0" fontId="12" fillId="3" borderId="45" xfId="0" applyNumberFormat="1" applyFont="1" applyFill="1" applyBorder="1" applyAlignment="1" applyProtection="1">
      <alignment horizontal="center" vertical="center" wrapText="1"/>
    </xf>
    <xf numFmtId="0" fontId="12" fillId="3" borderId="19" xfId="0" applyNumberFormat="1" applyFont="1" applyFill="1" applyBorder="1" applyAlignment="1" applyProtection="1">
      <alignment vertical="center" wrapText="1"/>
    </xf>
    <xf numFmtId="0" fontId="12" fillId="3" borderId="20" xfId="0" applyNumberFormat="1" applyFont="1" applyFill="1" applyBorder="1" applyAlignment="1" applyProtection="1">
      <alignment vertical="center" wrapText="1"/>
    </xf>
    <xf numFmtId="0" fontId="12" fillId="3" borderId="24" xfId="0" applyNumberFormat="1" applyFont="1" applyFill="1" applyBorder="1" applyAlignment="1" applyProtection="1">
      <alignment horizontal="center" vertical="center" wrapText="1"/>
    </xf>
    <xf numFmtId="0" fontId="12" fillId="3" borderId="37" xfId="0" applyNumberFormat="1" applyFont="1" applyFill="1" applyBorder="1" applyAlignment="1" applyProtection="1">
      <alignment horizontal="center" vertical="center" wrapText="1"/>
    </xf>
    <xf numFmtId="0" fontId="12" fillId="3" borderId="46" xfId="0" applyNumberFormat="1" applyFont="1" applyFill="1" applyBorder="1" applyAlignment="1" applyProtection="1">
      <alignment vertical="center" wrapText="1"/>
    </xf>
    <xf numFmtId="0" fontId="12" fillId="3" borderId="47" xfId="0" applyNumberFormat="1" applyFont="1" applyFill="1" applyBorder="1" applyAlignment="1" applyProtection="1">
      <alignment vertical="center" wrapText="1"/>
    </xf>
    <xf numFmtId="0" fontId="12" fillId="3" borderId="48" xfId="0" applyNumberFormat="1" applyFont="1" applyFill="1" applyBorder="1" applyAlignment="1" applyProtection="1">
      <alignment horizontal="center" vertical="center" wrapText="1"/>
    </xf>
    <xf numFmtId="0" fontId="12" fillId="3" borderId="49" xfId="0" applyNumberFormat="1" applyFont="1" applyFill="1" applyBorder="1" applyAlignment="1" applyProtection="1">
      <alignment horizontal="center" vertical="center" wrapText="1"/>
    </xf>
    <xf numFmtId="0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38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4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1" xfId="0" applyNumberFormat="1" applyFont="1" applyFill="1" applyBorder="1" applyAlignment="1" applyProtection="1">
      <alignment vertical="center" wrapText="1"/>
    </xf>
    <xf numFmtId="0" fontId="12" fillId="3" borderId="22" xfId="0" applyNumberFormat="1" applyFont="1" applyFill="1" applyBorder="1" applyAlignment="1" applyProtection="1">
      <alignment vertical="center" wrapText="1"/>
    </xf>
    <xf numFmtId="0" fontId="12" fillId="3" borderId="21" xfId="0" applyNumberFormat="1" applyFont="1" applyFill="1" applyBorder="1" applyAlignment="1" applyProtection="1">
      <alignment horizontal="center" vertical="center" wrapText="1"/>
    </xf>
    <xf numFmtId="0" fontId="12" fillId="3" borderId="22" xfId="0" applyNumberFormat="1" applyFont="1" applyFill="1" applyBorder="1" applyAlignment="1" applyProtection="1">
      <alignment horizontal="center" vertical="center" wrapText="1"/>
    </xf>
    <xf numFmtId="0" fontId="12" fillId="3" borderId="29" xfId="0" applyNumberFormat="1" applyFont="1" applyFill="1" applyBorder="1" applyAlignment="1" applyProtection="1">
      <alignment horizontal="center" vertical="center" wrapText="1"/>
    </xf>
    <xf numFmtId="0" fontId="12" fillId="3" borderId="30" xfId="0" applyNumberFormat="1" applyFont="1" applyFill="1" applyBorder="1" applyAlignment="1" applyProtection="1">
      <alignment horizontal="center" vertical="center" wrapText="1"/>
    </xf>
    <xf numFmtId="0" fontId="12" fillId="3" borderId="33" xfId="0" applyNumberFormat="1" applyFont="1" applyFill="1" applyBorder="1" applyAlignment="1" applyProtection="1">
      <alignment horizontal="center" vertical="center" wrapText="1"/>
    </xf>
    <xf numFmtId="0" fontId="12" fillId="3" borderId="34" xfId="0" applyNumberFormat="1" applyFont="1" applyFill="1" applyBorder="1" applyAlignment="1" applyProtection="1">
      <alignment horizontal="center" vertical="center" wrapText="1"/>
    </xf>
    <xf numFmtId="0" fontId="12" fillId="3" borderId="35" xfId="0" applyNumberFormat="1" applyFont="1" applyFill="1" applyBorder="1" applyAlignment="1" applyProtection="1">
      <alignment horizontal="center" vertical="center" wrapText="1"/>
    </xf>
    <xf numFmtId="0" fontId="12" fillId="3" borderId="14" xfId="0" applyNumberFormat="1" applyFont="1" applyFill="1" applyBorder="1" applyAlignment="1" applyProtection="1">
      <alignment horizontal="center" vertical="center" wrapText="1"/>
    </xf>
    <xf numFmtId="0" fontId="12" fillId="3" borderId="59" xfId="0" applyNumberFormat="1" applyFont="1" applyFill="1" applyBorder="1" applyAlignment="1" applyProtection="1">
      <alignment horizontal="center" vertical="center" wrapText="1"/>
    </xf>
    <xf numFmtId="0" fontId="12" fillId="3" borderId="54" xfId="0" applyNumberFormat="1" applyFont="1" applyFill="1" applyBorder="1" applyAlignment="1" applyProtection="1">
      <alignment horizontal="center" vertical="center" wrapText="1"/>
    </xf>
    <xf numFmtId="0" fontId="12" fillId="3" borderId="13" xfId="0" applyNumberFormat="1" applyFont="1" applyFill="1" applyBorder="1" applyAlignment="1" applyProtection="1">
      <alignment horizontal="center" vertical="center" wrapText="1"/>
    </xf>
    <xf numFmtId="0" fontId="1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right"/>
    </xf>
    <xf numFmtId="49" fontId="0" fillId="3" borderId="0" xfId="0" applyNumberFormat="1" applyFont="1" applyFill="1" applyAlignment="1" applyProtection="1"/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vertical="center" wrapText="1"/>
    </xf>
    <xf numFmtId="0" fontId="12" fillId="2" borderId="31" xfId="0" applyNumberFormat="1" applyFont="1" applyFill="1" applyBorder="1" applyAlignment="1" applyProtection="1">
      <alignment vertical="center" wrapText="1"/>
      <protection locked="0"/>
    </xf>
    <xf numFmtId="0" fontId="12" fillId="2" borderId="25" xfId="0" applyNumberFormat="1" applyFont="1" applyFill="1" applyBorder="1" applyAlignment="1" applyProtection="1">
      <alignment vertical="center" wrapText="1"/>
      <protection locked="0"/>
    </xf>
    <xf numFmtId="0" fontId="12" fillId="2" borderId="32" xfId="0" applyNumberFormat="1" applyFont="1" applyFill="1" applyBorder="1" applyAlignment="1" applyProtection="1">
      <alignment vertical="center" wrapText="1"/>
      <protection locked="0"/>
    </xf>
    <xf numFmtId="0" fontId="12" fillId="2" borderId="26" xfId="0" applyNumberFormat="1" applyFont="1" applyFill="1" applyBorder="1" applyAlignment="1" applyProtection="1">
      <alignment vertical="center" wrapText="1"/>
      <protection locked="0"/>
    </xf>
    <xf numFmtId="0" fontId="12" fillId="3" borderId="20" xfId="0" applyNumberFormat="1" applyFont="1" applyFill="1" applyBorder="1" applyAlignment="1" applyProtection="1">
      <alignment horizontal="center" vertical="center" wrapText="1"/>
    </xf>
    <xf numFmtId="0" fontId="12" fillId="3" borderId="24" xfId="0" applyNumberFormat="1" applyFont="1" applyFill="1" applyBorder="1" applyAlignment="1" applyProtection="1">
      <alignment vertical="center" wrapText="1"/>
    </xf>
    <xf numFmtId="0" fontId="12" fillId="3" borderId="37" xfId="0" applyNumberFormat="1" applyFont="1" applyFill="1" applyBorder="1" applyAlignment="1" applyProtection="1">
      <alignment vertical="center" wrapText="1"/>
    </xf>
    <xf numFmtId="0" fontId="12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1" xfId="0" applyNumberFormat="1" applyFont="1" applyFill="1" applyBorder="1" applyAlignment="1" applyProtection="1">
      <alignment horizontal="center" vertical="center" wrapText="1"/>
    </xf>
    <xf numFmtId="0" fontId="12" fillId="3" borderId="62" xfId="0" applyNumberFormat="1" applyFont="1" applyFill="1" applyBorder="1" applyAlignment="1" applyProtection="1">
      <alignment horizontal="center" vertical="center" wrapText="1"/>
    </xf>
    <xf numFmtId="0" fontId="12" fillId="3" borderId="57" xfId="0" applyNumberFormat="1" applyFont="1" applyFill="1" applyBorder="1" applyAlignment="1" applyProtection="1">
      <alignment horizontal="center" vertical="center" wrapText="1"/>
    </xf>
    <xf numFmtId="0" fontId="12" fillId="3" borderId="19" xfId="0" applyNumberFormat="1" applyFont="1" applyFill="1" applyBorder="1" applyAlignment="1" applyProtection="1">
      <alignment horizontal="center" vertical="center" wrapText="1"/>
    </xf>
    <xf numFmtId="0" fontId="12" fillId="3" borderId="60" xfId="0" applyNumberFormat="1" applyFont="1" applyFill="1" applyBorder="1" applyAlignment="1" applyProtection="1">
      <alignment horizontal="center" vertical="center" wrapText="1"/>
    </xf>
    <xf numFmtId="0" fontId="12" fillId="3" borderId="13" xfId="0" applyNumberFormat="1" applyFont="1" applyFill="1" applyBorder="1" applyAlignment="1" applyProtection="1">
      <alignment vertical="center" wrapText="1"/>
    </xf>
    <xf numFmtId="0" fontId="12" fillId="3" borderId="14" xfId="0" applyNumberFormat="1" applyFont="1" applyFill="1" applyBorder="1" applyAlignment="1" applyProtection="1">
      <alignment vertical="center" wrapText="1"/>
    </xf>
    <xf numFmtId="0" fontId="12" fillId="3" borderId="56" xfId="0" applyNumberFormat="1" applyFont="1" applyFill="1" applyBorder="1" applyAlignment="1" applyProtection="1">
      <alignment vertical="center" wrapText="1"/>
    </xf>
    <xf numFmtId="0" fontId="12" fillId="3" borderId="55" xfId="0" applyNumberFormat="1" applyFont="1" applyFill="1" applyBorder="1" applyAlignment="1" applyProtection="1">
      <alignment vertical="center" wrapText="1"/>
    </xf>
    <xf numFmtId="0" fontId="12" fillId="3" borderId="56" xfId="0" applyNumberFormat="1" applyFont="1" applyFill="1" applyBorder="1" applyAlignment="1" applyProtection="1">
      <alignment horizontal="center" vertical="center" wrapText="1"/>
    </xf>
    <xf numFmtId="0" fontId="12" fillId="3" borderId="55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Alignment="1" applyProtection="1"/>
    <xf numFmtId="0" fontId="0" fillId="3" borderId="0" xfId="0" applyNumberFormat="1" applyFont="1" applyFill="1" applyAlignment="1" applyProtection="1"/>
    <xf numFmtId="0" fontId="12" fillId="3" borderId="58" xfId="0" applyNumberFormat="1" applyFont="1" applyFill="1" applyBorder="1" applyAlignment="1" applyProtection="1">
      <alignment horizontal="center" vertical="center" wrapText="1"/>
    </xf>
    <xf numFmtId="0" fontId="12" fillId="2" borderId="8" xfId="0" applyNumberFormat="1" applyFont="1" applyFill="1" applyBorder="1" applyAlignment="1" applyProtection="1">
      <alignment vertical="center" wrapText="1"/>
      <protection locked="0"/>
    </xf>
    <xf numFmtId="0" fontId="12" fillId="2" borderId="28" xfId="0" applyNumberFormat="1" applyFont="1" applyFill="1" applyBorder="1" applyAlignment="1" applyProtection="1">
      <alignment vertical="center" wrapText="1"/>
      <protection locked="0"/>
    </xf>
    <xf numFmtId="0" fontId="10" fillId="4" borderId="9" xfId="0" applyFont="1" applyFill="1" applyBorder="1" applyAlignment="1" applyProtection="1">
      <alignment vertical="center" wrapText="1"/>
    </xf>
    <xf numFmtId="0" fontId="10" fillId="4" borderId="54" xfId="0" applyFont="1" applyFill="1" applyBorder="1" applyAlignment="1" applyProtection="1">
      <alignment vertical="center" wrapText="1"/>
    </xf>
    <xf numFmtId="0" fontId="12" fillId="3" borderId="11" xfId="0" applyNumberFormat="1" applyFont="1" applyFill="1" applyBorder="1" applyAlignment="1" applyProtection="1">
      <alignment horizontal="center" vertical="center" wrapText="1"/>
    </xf>
    <xf numFmtId="0" fontId="12" fillId="3" borderId="12" xfId="0" applyNumberFormat="1" applyFont="1" applyFill="1" applyBorder="1" applyAlignment="1" applyProtection="1">
      <alignment horizontal="center" vertical="center" wrapText="1"/>
    </xf>
    <xf numFmtId="0" fontId="12" fillId="2" borderId="7" xfId="0" applyNumberFormat="1" applyFont="1" applyFill="1" applyBorder="1" applyAlignment="1" applyProtection="1">
      <alignment vertical="center" wrapText="1"/>
      <protection locked="0"/>
    </xf>
    <xf numFmtId="0" fontId="12" fillId="2" borderId="27" xfId="0" applyNumberFormat="1" applyFont="1" applyFill="1" applyBorder="1" applyAlignment="1" applyProtection="1">
      <alignment vertical="center" wrapText="1"/>
      <protection locked="0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vertical="center" wrapText="1"/>
    </xf>
    <xf numFmtId="0" fontId="12" fillId="3" borderId="40" xfId="0" applyNumberFormat="1" applyFont="1" applyFill="1" applyBorder="1" applyAlignment="1" applyProtection="1">
      <alignment horizontal="center" vertical="center" wrapText="1"/>
    </xf>
    <xf numFmtId="0" fontId="12" fillId="3" borderId="41" xfId="0" applyNumberFormat="1" applyFont="1" applyFill="1" applyBorder="1" applyAlignment="1" applyProtection="1">
      <alignment horizontal="center" vertical="center" wrapText="1"/>
    </xf>
    <xf numFmtId="0" fontId="12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21" xfId="0" applyNumberFormat="1" applyFont="1" applyFill="1" applyBorder="1" applyAlignment="1" applyProtection="1">
      <alignment horizontal="center" vertical="center" wrapText="1"/>
    </xf>
    <xf numFmtId="0" fontId="13" fillId="3" borderId="2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49" fontId="0" fillId="0" borderId="0" xfId="0" applyNumberFormat="1" applyFont="1" applyAlignment="1" applyProtection="1">
      <alignment horizontal="justify"/>
    </xf>
    <xf numFmtId="49" fontId="0" fillId="0" borderId="0" xfId="0" applyNumberFormat="1" applyFont="1" applyAlignment="1" applyProtection="1">
      <alignment horizontal="justify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OP%20VaI_2016_de%20minimis/Juraj%20&#352;anoba,%20Ing/VO/J&#352;_PT%20+%20VO%202016_Predloha_2015_343_v001ab_po%2001.02.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Z4" t="str">
            <v>obstarávateľ</v>
          </cell>
        </row>
        <row r="8">
          <cell r="F8" t="str">
            <v>Tovary</v>
          </cell>
        </row>
        <row r="37">
          <cell r="K37">
            <v>42949</v>
          </cell>
        </row>
        <row r="39">
          <cell r="K39">
            <v>42905</v>
          </cell>
        </row>
        <row r="187">
          <cell r="F187" t="str">
            <v>nie</v>
          </cell>
        </row>
        <row r="189">
          <cell r="F189" t="str">
            <v>áno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  <row r="110">
          <cell r="C110" t="str">
            <v xml:space="preserve">Príloha č. 1: </v>
          </cell>
          <cell r="E110" t="str">
            <v>Vymedzenie predmetu prieskumu trhu</v>
          </cell>
        </row>
      </sheetData>
      <sheetData sheetId="5"/>
      <sheetData sheetId="6"/>
      <sheetData sheetId="7"/>
      <sheetData sheetId="8">
        <row r="604">
          <cell r="C604" t="str">
            <v>Kúpna zmluva – Príloha č. 1:</v>
          </cell>
          <cell r="F604" t="str">
            <v>Rozpočet - výkaz - výmer</v>
          </cell>
        </row>
        <row r="611">
          <cell r="C611" t="str">
            <v>Kúpna zmluva – Príloha č. 1:</v>
          </cell>
          <cell r="F611" t="str">
            <v>Technická špecifikácia predmetu zákazky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filterMode="1"/>
  <dimension ref="A1:P313"/>
  <sheetViews>
    <sheetView tabSelected="1" view="pageBreakPreview" zoomScaleNormal="100" zoomScaleSheetLayoutView="100" workbookViewId="0">
      <pane ySplit="3" topLeftCell="A6" activePane="bottomLeft" state="frozen"/>
      <selection pane="bottomLeft" activeCell="M30" sqref="M30:M33"/>
    </sheetView>
  </sheetViews>
  <sheetFormatPr defaultColWidth="9.140625" defaultRowHeight="15" x14ac:dyDescent="0.25"/>
  <cols>
    <col min="1" max="1" width="4.7109375" style="1" customWidth="1"/>
    <col min="2" max="2" width="3.5703125" style="6" customWidth="1"/>
    <col min="3" max="3" width="13.28515625" style="1" customWidth="1"/>
    <col min="4" max="5" width="9.7109375" style="1" customWidth="1"/>
    <col min="6" max="7" width="24.140625" style="1" customWidth="1"/>
    <col min="8" max="9" width="11.28515625" style="1" customWidth="1"/>
    <col min="10" max="10" width="8" style="1" customWidth="1"/>
    <col min="11" max="11" width="13.7109375" style="1" customWidth="1"/>
    <col min="12" max="12" width="17.85546875" style="1" customWidth="1"/>
    <col min="13" max="14" width="18.28515625" style="1" customWidth="1"/>
    <col min="15" max="15" width="6.5703125" style="1" bestFit="1" customWidth="1"/>
    <col min="16" max="16" width="14.5703125" style="1" bestFit="1" customWidth="1"/>
    <col min="17" max="28" width="9.140625" style="1"/>
    <col min="29" max="29" width="9.42578125" style="1" bestFit="1" customWidth="1"/>
    <col min="30" max="16384" width="9.140625" style="1"/>
  </cols>
  <sheetData>
    <row r="1" spans="1:16" x14ac:dyDescent="0.25">
      <c r="A1" s="1">
        <v>1</v>
      </c>
      <c r="B1" s="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 s="1"/>
    </row>
    <row r="4" spans="1:16" s="2" customFormat="1" ht="21" hidden="1" x14ac:dyDescent="0.25">
      <c r="A4" s="2">
        <f ca="1">IF(OR([1]summary!$K$39="",[1]summary!$K$39&gt;=[1]summary!$K$37),1,0)</f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M4" s="5"/>
      <c r="N4" s="5" t="str">
        <f>'[1]Výzva na prieskum trhu'!$C$110</f>
        <v xml:space="preserve">Príloha č. 1: </v>
      </c>
    </row>
    <row r="5" spans="1:16" s="2" customFormat="1" ht="23.25" customHeight="1" x14ac:dyDescent="0.25">
      <c r="A5" s="2">
        <v>1</v>
      </c>
      <c r="B5" s="144" t="str">
        <f ca="1">IF([1]summary!$F$8=$P$10,'[1]Súťažné podklady'!$C$604,IF(OR([1]summary!$K$39="",[1]summary!$K$39&gt;=[1]summary!$K$37),'[1]Výzva na prieskum trhu'!$B$2,'[1]Súťažné podklady'!$C$611))</f>
        <v>Kúpna zmluva – Príloha č. 1: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6" s="2" customFormat="1" x14ac:dyDescent="0.25">
      <c r="A6" s="2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6" s="2" customFormat="1" ht="23.25" customHeight="1" x14ac:dyDescent="0.25">
      <c r="A7" s="2">
        <v>1</v>
      </c>
      <c r="B7" s="144" t="str">
        <f ca="1">IF([1]summary!$F$8=$P$10,'[1]Súťažné podklady'!F604,IF(OR([1]summary!$K$39="",[1]summary!$K$39&gt;=[1]summary!$K$37),'[1]Výzva na prieskum trhu'!E110,'[1]Súťažné podklady'!$F$611))</f>
        <v>Technická špecifikácia predmetu zákazky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</row>
    <row r="8" spans="1:16" x14ac:dyDescent="0.25">
      <c r="A8" s="1">
        <v>1</v>
      </c>
    </row>
    <row r="9" spans="1:16" x14ac:dyDescent="0.25">
      <c r="A9" s="1">
        <v>1</v>
      </c>
    </row>
    <row r="10" spans="1:16" hidden="1" x14ac:dyDescent="0.25">
      <c r="A10" s="1">
        <f>IF([1]summary!$F$8=P10,1,0)</f>
        <v>0</v>
      </c>
      <c r="B10" s="145" t="s">
        <v>1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7"/>
      <c r="N10" s="7"/>
      <c r="P10" s="8" t="s">
        <v>2</v>
      </c>
    </row>
    <row r="11" spans="1:16" hidden="1" x14ac:dyDescent="0.25">
      <c r="A11" s="1">
        <f>A10</f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6" ht="15" hidden="1" customHeight="1" x14ac:dyDescent="0.25">
      <c r="A12" s="1">
        <f>A11</f>
        <v>0</v>
      </c>
      <c r="B12" s="146" t="s">
        <v>3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9"/>
      <c r="N12" s="9"/>
    </row>
    <row r="13" spans="1:16" hidden="1" x14ac:dyDescent="0.25">
      <c r="A13" s="1">
        <f>A12</f>
        <v>0</v>
      </c>
    </row>
    <row r="14" spans="1:16" s="11" customFormat="1" ht="18.75" x14ac:dyDescent="0.3">
      <c r="A14" s="1">
        <v>1</v>
      </c>
      <c r="B14" s="126" t="str">
        <f ca="1">IF(OR([1]summary!$K$39="",[1]summary!$K$39&gt;=[1]summary!$K$37),"Technická špecifikácia logického celku"&amp;IF([1]summary!$F$189="áno"," č. 1:",":"),IF([1]summary!$F$189="áno","Časť č. 1:",""))</f>
        <v>Časť č. 1: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0"/>
      <c r="N14" s="10"/>
    </row>
    <row r="15" spans="1:16" x14ac:dyDescent="0.25">
      <c r="A15" s="1">
        <v>1</v>
      </c>
      <c r="B15" s="127" t="s">
        <v>4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</row>
    <row r="16" spans="1:16" ht="15.75" thickBot="1" x14ac:dyDescent="0.3">
      <c r="A16" s="1">
        <v>1</v>
      </c>
      <c r="P16" s="12"/>
    </row>
    <row r="17" spans="1:16" ht="69.95" customHeight="1" thickBot="1" x14ac:dyDescent="0.3">
      <c r="A17" s="1">
        <v>1</v>
      </c>
      <c r="B17" s="100" t="s">
        <v>5</v>
      </c>
      <c r="C17" s="101"/>
      <c r="D17" s="101"/>
      <c r="E17" s="102"/>
      <c r="F17" s="103" t="s">
        <v>6</v>
      </c>
      <c r="G17" s="104"/>
      <c r="H17" s="100" t="s">
        <v>7</v>
      </c>
      <c r="I17" s="102"/>
      <c r="J17" s="13" t="s">
        <v>8</v>
      </c>
      <c r="K17" s="105" t="s">
        <v>9</v>
      </c>
      <c r="L17" s="106"/>
      <c r="M17" s="14" t="s">
        <v>10</v>
      </c>
      <c r="N17" s="15" t="s">
        <v>11</v>
      </c>
      <c r="P17" s="12"/>
    </row>
    <row r="18" spans="1:16" ht="15" customHeight="1" x14ac:dyDescent="0.25">
      <c r="A18" s="1">
        <v>1</v>
      </c>
      <c r="B18" s="57" t="s">
        <v>12</v>
      </c>
      <c r="C18" s="58"/>
      <c r="D18" s="133" t="s">
        <v>13</v>
      </c>
      <c r="E18" s="134"/>
      <c r="F18" s="120" t="s">
        <v>14</v>
      </c>
      <c r="G18" s="121" t="s">
        <v>14</v>
      </c>
      <c r="H18" s="92" t="s">
        <v>15</v>
      </c>
      <c r="I18" s="89" t="s">
        <v>15</v>
      </c>
      <c r="J18" s="16" t="s">
        <v>16</v>
      </c>
      <c r="K18" s="17" t="s">
        <v>17</v>
      </c>
      <c r="L18" s="18"/>
      <c r="M18" s="135"/>
      <c r="N18" s="129"/>
    </row>
    <row r="19" spans="1:16" ht="15" customHeight="1" x14ac:dyDescent="0.25">
      <c r="A19" s="1">
        <v>1</v>
      </c>
      <c r="B19" s="59"/>
      <c r="C19" s="60"/>
      <c r="D19" s="118"/>
      <c r="E19" s="111"/>
      <c r="F19" s="80" t="s">
        <v>18</v>
      </c>
      <c r="G19" s="81" t="s">
        <v>18</v>
      </c>
      <c r="H19" s="82" t="s">
        <v>19</v>
      </c>
      <c r="I19" s="83" t="s">
        <v>19</v>
      </c>
      <c r="J19" s="19" t="s">
        <v>16</v>
      </c>
      <c r="K19" s="20" t="s">
        <v>17</v>
      </c>
      <c r="L19" s="21"/>
      <c r="M19" s="108"/>
      <c r="N19" s="110"/>
    </row>
    <row r="20" spans="1:16" ht="15" customHeight="1" x14ac:dyDescent="0.25">
      <c r="A20" s="1">
        <v>1</v>
      </c>
      <c r="B20" s="59"/>
      <c r="C20" s="60"/>
      <c r="D20" s="118"/>
      <c r="E20" s="111"/>
      <c r="F20" s="80" t="s">
        <v>20</v>
      </c>
      <c r="G20" s="81" t="s">
        <v>20</v>
      </c>
      <c r="H20" s="82" t="s">
        <v>21</v>
      </c>
      <c r="I20" s="83" t="s">
        <v>22</v>
      </c>
      <c r="J20" s="19" t="s">
        <v>16</v>
      </c>
      <c r="K20" s="20" t="s">
        <v>17</v>
      </c>
      <c r="L20" s="21"/>
      <c r="M20" s="108"/>
      <c r="N20" s="110"/>
    </row>
    <row r="21" spans="1:16" ht="15" customHeight="1" x14ac:dyDescent="0.25">
      <c r="A21" s="1">
        <v>1</v>
      </c>
      <c r="B21" s="59"/>
      <c r="C21" s="60"/>
      <c r="D21" s="118"/>
      <c r="E21" s="111"/>
      <c r="F21" s="80" t="s">
        <v>23</v>
      </c>
      <c r="G21" s="81" t="s">
        <v>23</v>
      </c>
      <c r="H21" s="82" t="s">
        <v>24</v>
      </c>
      <c r="I21" s="83" t="s">
        <v>24</v>
      </c>
      <c r="J21" s="19" t="s">
        <v>16</v>
      </c>
      <c r="K21" s="20" t="s">
        <v>17</v>
      </c>
      <c r="L21" s="21"/>
      <c r="M21" s="136"/>
      <c r="N21" s="130"/>
    </row>
    <row r="22" spans="1:16" ht="15" customHeight="1" x14ac:dyDescent="0.25">
      <c r="A22" s="1">
        <v>1</v>
      </c>
      <c r="B22" s="59"/>
      <c r="C22" s="60"/>
      <c r="D22" s="84" t="s">
        <v>25</v>
      </c>
      <c r="E22" s="85"/>
      <c r="F22" s="80" t="s">
        <v>26</v>
      </c>
      <c r="G22" s="81" t="s">
        <v>26</v>
      </c>
      <c r="H22" s="82" t="s">
        <v>27</v>
      </c>
      <c r="I22" s="83" t="s">
        <v>28</v>
      </c>
      <c r="J22" s="19" t="s">
        <v>16</v>
      </c>
      <c r="K22" s="20" t="s">
        <v>17</v>
      </c>
      <c r="L22" s="21"/>
      <c r="M22" s="107"/>
      <c r="N22" s="109"/>
    </row>
    <row r="23" spans="1:16" ht="15" customHeight="1" x14ac:dyDescent="0.25">
      <c r="A23" s="1">
        <v>1</v>
      </c>
      <c r="B23" s="59"/>
      <c r="C23" s="60"/>
      <c r="D23" s="86"/>
      <c r="E23" s="87"/>
      <c r="F23" s="80" t="s">
        <v>29</v>
      </c>
      <c r="G23" s="81" t="s">
        <v>29</v>
      </c>
      <c r="H23" s="82" t="s">
        <v>30</v>
      </c>
      <c r="I23" s="83" t="s">
        <v>31</v>
      </c>
      <c r="J23" s="19"/>
      <c r="K23" s="20" t="s">
        <v>32</v>
      </c>
      <c r="L23" s="21"/>
      <c r="M23" s="108"/>
      <c r="N23" s="110"/>
    </row>
    <row r="24" spans="1:16" ht="15" customHeight="1" x14ac:dyDescent="0.25">
      <c r="A24" s="1">
        <v>1</v>
      </c>
      <c r="B24" s="59"/>
      <c r="C24" s="60"/>
      <c r="D24" s="86"/>
      <c r="E24" s="87"/>
      <c r="F24" s="80" t="s">
        <v>33</v>
      </c>
      <c r="G24" s="81" t="s">
        <v>33</v>
      </c>
      <c r="H24" s="82" t="s">
        <v>34</v>
      </c>
      <c r="I24" s="83" t="s">
        <v>35</v>
      </c>
      <c r="J24" s="19" t="s">
        <v>36</v>
      </c>
      <c r="K24" s="20" t="s">
        <v>17</v>
      </c>
      <c r="L24" s="21"/>
      <c r="M24" s="108"/>
      <c r="N24" s="110"/>
    </row>
    <row r="25" spans="1:16" ht="15" customHeight="1" x14ac:dyDescent="0.25">
      <c r="A25" s="1">
        <v>1</v>
      </c>
      <c r="B25" s="59"/>
      <c r="C25" s="60"/>
      <c r="D25" s="88"/>
      <c r="E25" s="89"/>
      <c r="F25" s="80" t="s">
        <v>37</v>
      </c>
      <c r="G25" s="81" t="s">
        <v>37</v>
      </c>
      <c r="H25" s="82" t="s">
        <v>30</v>
      </c>
      <c r="I25" s="83" t="s">
        <v>31</v>
      </c>
      <c r="J25" s="19"/>
      <c r="K25" s="20" t="s">
        <v>32</v>
      </c>
      <c r="L25" s="21"/>
      <c r="M25" s="136"/>
      <c r="N25" s="130"/>
    </row>
    <row r="26" spans="1:16" ht="15" customHeight="1" x14ac:dyDescent="0.25">
      <c r="A26" s="1">
        <v>1</v>
      </c>
      <c r="B26" s="59"/>
      <c r="C26" s="60"/>
      <c r="D26" s="84" t="s">
        <v>38</v>
      </c>
      <c r="E26" s="85"/>
      <c r="F26" s="80" t="s">
        <v>39</v>
      </c>
      <c r="G26" s="81" t="s">
        <v>39</v>
      </c>
      <c r="H26" s="82" t="s">
        <v>40</v>
      </c>
      <c r="I26" s="83" t="s">
        <v>41</v>
      </c>
      <c r="J26" s="19" t="s">
        <v>16</v>
      </c>
      <c r="K26" s="20" t="s">
        <v>17</v>
      </c>
      <c r="L26" s="21"/>
      <c r="M26" s="107"/>
      <c r="N26" s="109"/>
    </row>
    <row r="27" spans="1:16" x14ac:dyDescent="0.25">
      <c r="A27" s="1">
        <v>1</v>
      </c>
      <c r="B27" s="59"/>
      <c r="C27" s="60"/>
      <c r="D27" s="86"/>
      <c r="E27" s="87"/>
      <c r="F27" s="80" t="s">
        <v>42</v>
      </c>
      <c r="G27" s="81" t="s">
        <v>42</v>
      </c>
      <c r="H27" s="82" t="s">
        <v>30</v>
      </c>
      <c r="I27" s="83" t="s">
        <v>31</v>
      </c>
      <c r="J27" s="19"/>
      <c r="K27" s="20" t="s">
        <v>32</v>
      </c>
      <c r="L27" s="21"/>
      <c r="M27" s="108"/>
      <c r="N27" s="110"/>
    </row>
    <row r="28" spans="1:16" ht="15" customHeight="1" x14ac:dyDescent="0.25">
      <c r="A28" s="1">
        <v>1</v>
      </c>
      <c r="B28" s="59"/>
      <c r="C28" s="60"/>
      <c r="D28" s="86"/>
      <c r="E28" s="87"/>
      <c r="F28" s="80" t="s">
        <v>43</v>
      </c>
      <c r="G28" s="81" t="s">
        <v>43</v>
      </c>
      <c r="H28" s="82" t="s">
        <v>44</v>
      </c>
      <c r="I28" s="83" t="s">
        <v>44</v>
      </c>
      <c r="J28" s="19" t="s">
        <v>45</v>
      </c>
      <c r="K28" s="20" t="s">
        <v>17</v>
      </c>
      <c r="L28" s="21"/>
      <c r="M28" s="108"/>
      <c r="N28" s="110"/>
    </row>
    <row r="29" spans="1:16" ht="15" customHeight="1" x14ac:dyDescent="0.25">
      <c r="A29" s="1">
        <v>1</v>
      </c>
      <c r="B29" s="59"/>
      <c r="C29" s="60"/>
      <c r="D29" s="88"/>
      <c r="E29" s="89"/>
      <c r="F29" s="80" t="s">
        <v>46</v>
      </c>
      <c r="G29" s="81" t="s">
        <v>47</v>
      </c>
      <c r="H29" s="82" t="s">
        <v>48</v>
      </c>
      <c r="I29" s="83" t="s">
        <v>31</v>
      </c>
      <c r="J29" s="19" t="s">
        <v>16</v>
      </c>
      <c r="K29" s="20" t="s">
        <v>17</v>
      </c>
      <c r="L29" s="21"/>
      <c r="M29" s="136"/>
      <c r="N29" s="130"/>
    </row>
    <row r="30" spans="1:16" ht="15" customHeight="1" x14ac:dyDescent="0.25">
      <c r="A30" s="1">
        <v>1</v>
      </c>
      <c r="B30" s="59"/>
      <c r="C30" s="60"/>
      <c r="D30" s="118" t="s">
        <v>49</v>
      </c>
      <c r="E30" s="111"/>
      <c r="F30" s="80" t="s">
        <v>50</v>
      </c>
      <c r="G30" s="81" t="s">
        <v>50</v>
      </c>
      <c r="H30" s="82" t="s">
        <v>51</v>
      </c>
      <c r="I30" s="83" t="s">
        <v>52</v>
      </c>
      <c r="J30" s="19" t="s">
        <v>16</v>
      </c>
      <c r="K30" s="20" t="s">
        <v>17</v>
      </c>
      <c r="L30" s="21"/>
      <c r="M30" s="107"/>
      <c r="N30" s="109"/>
    </row>
    <row r="31" spans="1:16" ht="15" customHeight="1" x14ac:dyDescent="0.25">
      <c r="A31" s="1">
        <v>1</v>
      </c>
      <c r="B31" s="59"/>
      <c r="C31" s="60"/>
      <c r="D31" s="118"/>
      <c r="E31" s="111"/>
      <c r="F31" s="80" t="s">
        <v>53</v>
      </c>
      <c r="G31" s="81" t="s">
        <v>53</v>
      </c>
      <c r="H31" s="82" t="s">
        <v>30</v>
      </c>
      <c r="I31" s="83" t="s">
        <v>31</v>
      </c>
      <c r="J31" s="19"/>
      <c r="K31" s="20" t="s">
        <v>32</v>
      </c>
      <c r="L31" s="21"/>
      <c r="M31" s="108"/>
      <c r="N31" s="110"/>
    </row>
    <row r="32" spans="1:16" ht="15" customHeight="1" x14ac:dyDescent="0.25">
      <c r="A32" s="1">
        <v>1</v>
      </c>
      <c r="B32" s="59"/>
      <c r="C32" s="60"/>
      <c r="D32" s="118"/>
      <c r="E32" s="111"/>
      <c r="F32" s="80" t="s">
        <v>54</v>
      </c>
      <c r="G32" s="81" t="s">
        <v>54</v>
      </c>
      <c r="H32" s="82" t="s">
        <v>44</v>
      </c>
      <c r="I32" s="83" t="s">
        <v>44</v>
      </c>
      <c r="J32" s="19" t="s">
        <v>45</v>
      </c>
      <c r="K32" s="20" t="s">
        <v>17</v>
      </c>
      <c r="L32" s="21"/>
      <c r="M32" s="108"/>
      <c r="N32" s="110"/>
    </row>
    <row r="33" spans="1:14" ht="25.5" customHeight="1" x14ac:dyDescent="0.25">
      <c r="A33" s="1">
        <v>1</v>
      </c>
      <c r="B33" s="59"/>
      <c r="C33" s="60"/>
      <c r="D33" s="118"/>
      <c r="E33" s="111"/>
      <c r="F33" s="80" t="s">
        <v>55</v>
      </c>
      <c r="G33" s="81" t="s">
        <v>55</v>
      </c>
      <c r="H33" s="82" t="s">
        <v>30</v>
      </c>
      <c r="I33" s="83" t="s">
        <v>31</v>
      </c>
      <c r="J33" s="19"/>
      <c r="K33" s="20" t="s">
        <v>32</v>
      </c>
      <c r="L33" s="21"/>
      <c r="M33" s="136"/>
      <c r="N33" s="130"/>
    </row>
    <row r="34" spans="1:14" ht="15" customHeight="1" x14ac:dyDescent="0.25">
      <c r="A34" s="1">
        <v>1</v>
      </c>
      <c r="B34" s="59"/>
      <c r="C34" s="60"/>
      <c r="D34" s="118" t="s">
        <v>56</v>
      </c>
      <c r="E34" s="111"/>
      <c r="F34" s="80" t="s">
        <v>57</v>
      </c>
      <c r="G34" s="81" t="s">
        <v>57</v>
      </c>
      <c r="H34" s="82" t="s">
        <v>58</v>
      </c>
      <c r="I34" s="83" t="s">
        <v>58</v>
      </c>
      <c r="J34" s="19" t="s">
        <v>59</v>
      </c>
      <c r="K34" s="20" t="s">
        <v>17</v>
      </c>
      <c r="L34" s="21"/>
      <c r="M34" s="107"/>
      <c r="N34" s="109"/>
    </row>
    <row r="35" spans="1:14" ht="15" customHeight="1" x14ac:dyDescent="0.25">
      <c r="A35" s="1">
        <v>1</v>
      </c>
      <c r="B35" s="59"/>
      <c r="C35" s="60"/>
      <c r="D35" s="118"/>
      <c r="E35" s="111"/>
      <c r="F35" s="80" t="s">
        <v>60</v>
      </c>
      <c r="G35" s="81" t="s">
        <v>61</v>
      </c>
      <c r="H35" s="82" t="s">
        <v>62</v>
      </c>
      <c r="I35" s="83" t="s">
        <v>62</v>
      </c>
      <c r="J35" s="19" t="s">
        <v>63</v>
      </c>
      <c r="K35" s="20" t="s">
        <v>17</v>
      </c>
      <c r="L35" s="21"/>
      <c r="M35" s="108"/>
      <c r="N35" s="110"/>
    </row>
    <row r="36" spans="1:14" ht="15" customHeight="1" x14ac:dyDescent="0.25">
      <c r="A36" s="1">
        <v>1</v>
      </c>
      <c r="B36" s="59"/>
      <c r="C36" s="60"/>
      <c r="D36" s="118"/>
      <c r="E36" s="111"/>
      <c r="F36" s="80" t="s">
        <v>64</v>
      </c>
      <c r="G36" s="81" t="s">
        <v>64</v>
      </c>
      <c r="H36" s="142" t="s">
        <v>65</v>
      </c>
      <c r="I36" s="143" t="s">
        <v>65</v>
      </c>
      <c r="J36" s="19"/>
      <c r="K36" s="20" t="s">
        <v>17</v>
      </c>
      <c r="L36" s="21"/>
      <c r="M36" s="108"/>
      <c r="N36" s="110"/>
    </row>
    <row r="37" spans="1:14" ht="15" customHeight="1" x14ac:dyDescent="0.25">
      <c r="A37" s="1">
        <v>1</v>
      </c>
      <c r="B37" s="59"/>
      <c r="C37" s="60"/>
      <c r="D37" s="118"/>
      <c r="E37" s="111"/>
      <c r="F37" s="80" t="s">
        <v>66</v>
      </c>
      <c r="G37" s="81" t="s">
        <v>66</v>
      </c>
      <c r="H37" s="82" t="s">
        <v>30</v>
      </c>
      <c r="I37" s="83" t="s">
        <v>31</v>
      </c>
      <c r="J37" s="19"/>
      <c r="K37" s="20" t="s">
        <v>32</v>
      </c>
      <c r="L37" s="21"/>
      <c r="M37" s="136"/>
      <c r="N37" s="130"/>
    </row>
    <row r="38" spans="1:14" ht="15" customHeight="1" x14ac:dyDescent="0.25">
      <c r="A38" s="1">
        <v>1</v>
      </c>
      <c r="B38" s="59"/>
      <c r="C38" s="60"/>
      <c r="D38" s="84" t="s">
        <v>67</v>
      </c>
      <c r="E38" s="85"/>
      <c r="F38" s="80" t="s">
        <v>68</v>
      </c>
      <c r="G38" s="81" t="s">
        <v>68</v>
      </c>
      <c r="H38" s="82" t="s">
        <v>30</v>
      </c>
      <c r="I38" s="83" t="s">
        <v>31</v>
      </c>
      <c r="J38" s="22"/>
      <c r="K38" s="20" t="s">
        <v>32</v>
      </c>
      <c r="L38" s="23"/>
      <c r="M38" s="114"/>
      <c r="N38" s="77"/>
    </row>
    <row r="39" spans="1:14" ht="15" customHeight="1" x14ac:dyDescent="0.25">
      <c r="A39" s="1">
        <v>1</v>
      </c>
      <c r="B39" s="59"/>
      <c r="C39" s="60"/>
      <c r="D39" s="86"/>
      <c r="E39" s="87"/>
      <c r="F39" s="80" t="s">
        <v>69</v>
      </c>
      <c r="G39" s="81" t="s">
        <v>69</v>
      </c>
      <c r="H39" s="82" t="s">
        <v>30</v>
      </c>
      <c r="I39" s="83" t="s">
        <v>31</v>
      </c>
      <c r="J39" s="19"/>
      <c r="K39" s="20" t="s">
        <v>32</v>
      </c>
      <c r="L39" s="21"/>
      <c r="M39" s="94"/>
      <c r="N39" s="78"/>
    </row>
    <row r="40" spans="1:14" ht="15" customHeight="1" x14ac:dyDescent="0.25">
      <c r="A40" s="1">
        <v>1</v>
      </c>
      <c r="B40" s="59"/>
      <c r="C40" s="60"/>
      <c r="D40" s="86"/>
      <c r="E40" s="87"/>
      <c r="F40" s="80" t="s">
        <v>70</v>
      </c>
      <c r="G40" s="81" t="s">
        <v>70</v>
      </c>
      <c r="H40" s="82" t="s">
        <v>30</v>
      </c>
      <c r="I40" s="83" t="s">
        <v>31</v>
      </c>
      <c r="J40" s="19"/>
      <c r="K40" s="20" t="s">
        <v>32</v>
      </c>
      <c r="L40" s="21"/>
      <c r="M40" s="94"/>
      <c r="N40" s="78"/>
    </row>
    <row r="41" spans="1:14" ht="15" customHeight="1" x14ac:dyDescent="0.25">
      <c r="A41" s="1">
        <v>1</v>
      </c>
      <c r="B41" s="59"/>
      <c r="C41" s="60"/>
      <c r="D41" s="86"/>
      <c r="E41" s="87"/>
      <c r="F41" s="80" t="s">
        <v>71</v>
      </c>
      <c r="G41" s="81" t="s">
        <v>71</v>
      </c>
      <c r="H41" s="82" t="s">
        <v>30</v>
      </c>
      <c r="I41" s="83" t="s">
        <v>31</v>
      </c>
      <c r="J41" s="19"/>
      <c r="K41" s="20" t="s">
        <v>32</v>
      </c>
      <c r="L41" s="21"/>
      <c r="M41" s="94"/>
      <c r="N41" s="78"/>
    </row>
    <row r="42" spans="1:14" ht="15" customHeight="1" x14ac:dyDescent="0.25">
      <c r="A42" s="1">
        <v>1</v>
      </c>
      <c r="B42" s="59"/>
      <c r="C42" s="60"/>
      <c r="D42" s="86"/>
      <c r="E42" s="87"/>
      <c r="F42" s="80" t="s">
        <v>72</v>
      </c>
      <c r="G42" s="81" t="s">
        <v>72</v>
      </c>
      <c r="H42" s="82" t="s">
        <v>30</v>
      </c>
      <c r="I42" s="83" t="s">
        <v>31</v>
      </c>
      <c r="J42" s="22"/>
      <c r="K42" s="20" t="s">
        <v>32</v>
      </c>
      <c r="L42" s="23"/>
      <c r="M42" s="94"/>
      <c r="N42" s="78"/>
    </row>
    <row r="43" spans="1:14" ht="15" customHeight="1" x14ac:dyDescent="0.25">
      <c r="A43" s="1">
        <v>1</v>
      </c>
      <c r="B43" s="59"/>
      <c r="C43" s="60"/>
      <c r="D43" s="86"/>
      <c r="E43" s="87"/>
      <c r="F43" s="80" t="s">
        <v>73</v>
      </c>
      <c r="G43" s="81" t="s">
        <v>73</v>
      </c>
      <c r="H43" s="82" t="s">
        <v>30</v>
      </c>
      <c r="I43" s="83" t="s">
        <v>31</v>
      </c>
      <c r="J43" s="19"/>
      <c r="K43" s="20" t="s">
        <v>32</v>
      </c>
      <c r="L43" s="21"/>
      <c r="M43" s="94"/>
      <c r="N43" s="78"/>
    </row>
    <row r="44" spans="1:14" ht="15" customHeight="1" x14ac:dyDescent="0.25">
      <c r="A44" s="1">
        <v>1</v>
      </c>
      <c r="B44" s="59"/>
      <c r="C44" s="60"/>
      <c r="D44" s="86"/>
      <c r="E44" s="87"/>
      <c r="F44" s="80" t="s">
        <v>74</v>
      </c>
      <c r="G44" s="81" t="s">
        <v>74</v>
      </c>
      <c r="H44" s="82" t="s">
        <v>30</v>
      </c>
      <c r="I44" s="83" t="s">
        <v>31</v>
      </c>
      <c r="J44" s="19"/>
      <c r="K44" s="20" t="s">
        <v>32</v>
      </c>
      <c r="L44" s="21"/>
      <c r="M44" s="94"/>
      <c r="N44" s="78"/>
    </row>
    <row r="45" spans="1:14" ht="15" customHeight="1" x14ac:dyDescent="0.25">
      <c r="A45" s="1">
        <v>1</v>
      </c>
      <c r="B45" s="59"/>
      <c r="C45" s="60"/>
      <c r="D45" s="86"/>
      <c r="E45" s="87"/>
      <c r="F45" s="80" t="s">
        <v>75</v>
      </c>
      <c r="G45" s="81" t="s">
        <v>75</v>
      </c>
      <c r="H45" s="82" t="s">
        <v>30</v>
      </c>
      <c r="I45" s="83" t="s">
        <v>31</v>
      </c>
      <c r="J45" s="19"/>
      <c r="K45" s="20" t="s">
        <v>32</v>
      </c>
      <c r="L45" s="21"/>
      <c r="M45" s="94"/>
      <c r="N45" s="78"/>
    </row>
    <row r="46" spans="1:14" ht="15" customHeight="1" x14ac:dyDescent="0.25">
      <c r="A46" s="1">
        <v>1</v>
      </c>
      <c r="B46" s="59"/>
      <c r="C46" s="60"/>
      <c r="D46" s="86"/>
      <c r="E46" s="87"/>
      <c r="F46" s="80" t="s">
        <v>76</v>
      </c>
      <c r="G46" s="81" t="s">
        <v>76</v>
      </c>
      <c r="H46" s="82" t="s">
        <v>30</v>
      </c>
      <c r="I46" s="83" t="s">
        <v>31</v>
      </c>
      <c r="J46" s="22"/>
      <c r="K46" s="20" t="s">
        <v>32</v>
      </c>
      <c r="L46" s="23"/>
      <c r="M46" s="94"/>
      <c r="N46" s="78"/>
    </row>
    <row r="47" spans="1:14" ht="15" customHeight="1" x14ac:dyDescent="0.25">
      <c r="A47" s="1">
        <v>1</v>
      </c>
      <c r="B47" s="59"/>
      <c r="C47" s="60"/>
      <c r="D47" s="86"/>
      <c r="E47" s="87"/>
      <c r="F47" s="80" t="s">
        <v>77</v>
      </c>
      <c r="G47" s="81" t="s">
        <v>77</v>
      </c>
      <c r="H47" s="82" t="s">
        <v>30</v>
      </c>
      <c r="I47" s="83" t="s">
        <v>31</v>
      </c>
      <c r="J47" s="19"/>
      <c r="K47" s="20" t="s">
        <v>32</v>
      </c>
      <c r="L47" s="21"/>
      <c r="M47" s="94"/>
      <c r="N47" s="78"/>
    </row>
    <row r="48" spans="1:14" ht="15" customHeight="1" x14ac:dyDescent="0.25">
      <c r="A48" s="1">
        <v>1</v>
      </c>
      <c r="B48" s="59"/>
      <c r="C48" s="60"/>
      <c r="D48" s="86"/>
      <c r="E48" s="87"/>
      <c r="F48" s="80" t="s">
        <v>78</v>
      </c>
      <c r="G48" s="81" t="s">
        <v>78</v>
      </c>
      <c r="H48" s="82" t="s">
        <v>30</v>
      </c>
      <c r="I48" s="83" t="s">
        <v>31</v>
      </c>
      <c r="J48" s="19"/>
      <c r="K48" s="20" t="s">
        <v>32</v>
      </c>
      <c r="L48" s="21"/>
      <c r="M48" s="94"/>
      <c r="N48" s="78"/>
    </row>
    <row r="49" spans="1:14" ht="15" customHeight="1" x14ac:dyDescent="0.25">
      <c r="A49" s="1">
        <v>1</v>
      </c>
      <c r="B49" s="59"/>
      <c r="C49" s="60"/>
      <c r="D49" s="86"/>
      <c r="E49" s="87"/>
      <c r="F49" s="80" t="s">
        <v>79</v>
      </c>
      <c r="G49" s="81" t="s">
        <v>79</v>
      </c>
      <c r="H49" s="82" t="s">
        <v>30</v>
      </c>
      <c r="I49" s="83" t="s">
        <v>31</v>
      </c>
      <c r="J49" s="19"/>
      <c r="K49" s="20" t="s">
        <v>32</v>
      </c>
      <c r="L49" s="21"/>
      <c r="M49" s="94"/>
      <c r="N49" s="78"/>
    </row>
    <row r="50" spans="1:14" ht="15" customHeight="1" x14ac:dyDescent="0.25">
      <c r="A50" s="1">
        <v>1</v>
      </c>
      <c r="B50" s="59"/>
      <c r="C50" s="60"/>
      <c r="D50" s="88"/>
      <c r="E50" s="89"/>
      <c r="F50" s="80" t="s">
        <v>80</v>
      </c>
      <c r="G50" s="81" t="s">
        <v>80</v>
      </c>
      <c r="H50" s="82" t="s">
        <v>30</v>
      </c>
      <c r="I50" s="83" t="s">
        <v>31</v>
      </c>
      <c r="J50" s="22"/>
      <c r="K50" s="20" t="s">
        <v>32</v>
      </c>
      <c r="L50" s="23"/>
      <c r="M50" s="95"/>
      <c r="N50" s="97"/>
    </row>
    <row r="51" spans="1:14" ht="15" customHeight="1" x14ac:dyDescent="0.25">
      <c r="A51" s="1">
        <v>1</v>
      </c>
      <c r="B51" s="59"/>
      <c r="C51" s="60"/>
      <c r="D51" s="84" t="s">
        <v>81</v>
      </c>
      <c r="E51" s="85"/>
      <c r="F51" s="80" t="s">
        <v>82</v>
      </c>
      <c r="G51" s="81" t="s">
        <v>82</v>
      </c>
      <c r="H51" s="82" t="s">
        <v>30</v>
      </c>
      <c r="I51" s="83" t="s">
        <v>31</v>
      </c>
      <c r="J51" s="19"/>
      <c r="K51" s="20" t="s">
        <v>32</v>
      </c>
      <c r="L51" s="24"/>
      <c r="M51" s="114"/>
      <c r="N51" s="77"/>
    </row>
    <row r="52" spans="1:14" ht="15" customHeight="1" x14ac:dyDescent="0.25">
      <c r="A52" s="1">
        <v>1</v>
      </c>
      <c r="B52" s="59"/>
      <c r="C52" s="60"/>
      <c r="D52" s="86"/>
      <c r="E52" s="87"/>
      <c r="F52" s="80" t="s">
        <v>83</v>
      </c>
      <c r="G52" s="81" t="s">
        <v>83</v>
      </c>
      <c r="H52" s="82" t="s">
        <v>30</v>
      </c>
      <c r="I52" s="83" t="s">
        <v>31</v>
      </c>
      <c r="J52" s="19"/>
      <c r="K52" s="20" t="s">
        <v>32</v>
      </c>
      <c r="L52" s="21"/>
      <c r="M52" s="94"/>
      <c r="N52" s="78"/>
    </row>
    <row r="53" spans="1:14" x14ac:dyDescent="0.25">
      <c r="A53" s="1">
        <v>1</v>
      </c>
      <c r="B53" s="59"/>
      <c r="C53" s="60"/>
      <c r="D53" s="86"/>
      <c r="E53" s="87"/>
      <c r="F53" s="80" t="s">
        <v>84</v>
      </c>
      <c r="G53" s="81" t="s">
        <v>84</v>
      </c>
      <c r="H53" s="82" t="s">
        <v>30</v>
      </c>
      <c r="I53" s="83" t="s">
        <v>31</v>
      </c>
      <c r="J53" s="19"/>
      <c r="K53" s="20" t="s">
        <v>32</v>
      </c>
      <c r="L53" s="21"/>
      <c r="M53" s="94"/>
      <c r="N53" s="78"/>
    </row>
    <row r="54" spans="1:14" ht="15" customHeight="1" x14ac:dyDescent="0.25">
      <c r="A54" s="1">
        <v>1</v>
      </c>
      <c r="B54" s="59"/>
      <c r="C54" s="60"/>
      <c r="D54" s="86"/>
      <c r="E54" s="87"/>
      <c r="F54" s="80" t="s">
        <v>85</v>
      </c>
      <c r="G54" s="81" t="s">
        <v>85</v>
      </c>
      <c r="H54" s="69" t="s">
        <v>86</v>
      </c>
      <c r="I54" s="70"/>
      <c r="J54" s="19" t="s">
        <v>87</v>
      </c>
      <c r="K54" s="20" t="s">
        <v>17</v>
      </c>
      <c r="L54" s="21"/>
      <c r="M54" s="94"/>
      <c r="N54" s="78"/>
    </row>
    <row r="55" spans="1:14" ht="15" customHeight="1" x14ac:dyDescent="0.25">
      <c r="A55" s="1">
        <v>1</v>
      </c>
      <c r="B55" s="59"/>
      <c r="C55" s="60"/>
      <c r="D55" s="86"/>
      <c r="E55" s="87"/>
      <c r="F55" s="80" t="s">
        <v>88</v>
      </c>
      <c r="G55" s="81" t="s">
        <v>88</v>
      </c>
      <c r="H55" s="82" t="s">
        <v>30</v>
      </c>
      <c r="I55" s="83" t="s">
        <v>31</v>
      </c>
      <c r="J55" s="22"/>
      <c r="K55" s="25" t="s">
        <v>32</v>
      </c>
      <c r="L55" s="23"/>
      <c r="M55" s="94"/>
      <c r="N55" s="78"/>
    </row>
    <row r="56" spans="1:14" ht="15" customHeight="1" x14ac:dyDescent="0.25">
      <c r="A56" s="1">
        <v>1</v>
      </c>
      <c r="B56" s="59"/>
      <c r="C56" s="60"/>
      <c r="D56" s="86"/>
      <c r="E56" s="87"/>
      <c r="F56" s="80" t="s">
        <v>89</v>
      </c>
      <c r="G56" s="81" t="s">
        <v>89</v>
      </c>
      <c r="H56" s="82" t="s">
        <v>30</v>
      </c>
      <c r="I56" s="83" t="s">
        <v>31</v>
      </c>
      <c r="J56" s="19"/>
      <c r="K56" s="25" t="s">
        <v>32</v>
      </c>
      <c r="L56" s="21"/>
      <c r="M56" s="94"/>
      <c r="N56" s="78"/>
    </row>
    <row r="57" spans="1:14" ht="15" customHeight="1" x14ac:dyDescent="0.25">
      <c r="A57" s="1">
        <v>1</v>
      </c>
      <c r="B57" s="59"/>
      <c r="C57" s="60"/>
      <c r="D57" s="86"/>
      <c r="E57" s="87"/>
      <c r="F57" s="80" t="s">
        <v>90</v>
      </c>
      <c r="G57" s="81" t="s">
        <v>90</v>
      </c>
      <c r="H57" s="82" t="s">
        <v>30</v>
      </c>
      <c r="I57" s="83" t="s">
        <v>31</v>
      </c>
      <c r="J57" s="19"/>
      <c r="K57" s="25" t="s">
        <v>32</v>
      </c>
      <c r="L57" s="21"/>
      <c r="M57" s="94"/>
      <c r="N57" s="78"/>
    </row>
    <row r="58" spans="1:14" ht="15" customHeight="1" x14ac:dyDescent="0.25">
      <c r="A58" s="1">
        <v>1</v>
      </c>
      <c r="B58" s="59"/>
      <c r="C58" s="60"/>
      <c r="D58" s="88"/>
      <c r="E58" s="89"/>
      <c r="F58" s="80" t="s">
        <v>91</v>
      </c>
      <c r="G58" s="81" t="s">
        <v>91</v>
      </c>
      <c r="H58" s="82" t="s">
        <v>30</v>
      </c>
      <c r="I58" s="83" t="s">
        <v>31</v>
      </c>
      <c r="J58" s="19"/>
      <c r="K58" s="25" t="s">
        <v>32</v>
      </c>
      <c r="L58" s="21"/>
      <c r="M58" s="95"/>
      <c r="N58" s="97"/>
    </row>
    <row r="59" spans="1:14" ht="15" customHeight="1" x14ac:dyDescent="0.25">
      <c r="A59" s="1">
        <v>1</v>
      </c>
      <c r="B59" s="59"/>
      <c r="C59" s="60"/>
      <c r="D59" s="84" t="s">
        <v>92</v>
      </c>
      <c r="E59" s="85"/>
      <c r="F59" s="80" t="s">
        <v>93</v>
      </c>
      <c r="G59" s="81" t="s">
        <v>93</v>
      </c>
      <c r="H59" s="82" t="s">
        <v>30</v>
      </c>
      <c r="I59" s="83" t="s">
        <v>31</v>
      </c>
      <c r="J59" s="19"/>
      <c r="K59" s="25" t="s">
        <v>32</v>
      </c>
      <c r="L59" s="21"/>
      <c r="M59" s="114"/>
      <c r="N59" s="77"/>
    </row>
    <row r="60" spans="1:14" ht="15" customHeight="1" x14ac:dyDescent="0.25">
      <c r="A60" s="1">
        <v>1</v>
      </c>
      <c r="B60" s="59"/>
      <c r="C60" s="60"/>
      <c r="D60" s="86"/>
      <c r="E60" s="87"/>
      <c r="F60" s="80" t="s">
        <v>94</v>
      </c>
      <c r="G60" s="81" t="s">
        <v>94</v>
      </c>
      <c r="H60" s="82" t="s">
        <v>30</v>
      </c>
      <c r="I60" s="83" t="s">
        <v>31</v>
      </c>
      <c r="J60" s="19"/>
      <c r="K60" s="25" t="s">
        <v>32</v>
      </c>
      <c r="L60" s="21"/>
      <c r="M60" s="94"/>
      <c r="N60" s="78"/>
    </row>
    <row r="61" spans="1:14" ht="15" customHeight="1" x14ac:dyDescent="0.25">
      <c r="A61" s="1">
        <v>1</v>
      </c>
      <c r="B61" s="59"/>
      <c r="C61" s="60"/>
      <c r="D61" s="86"/>
      <c r="E61" s="87"/>
      <c r="F61" s="80" t="s">
        <v>95</v>
      </c>
      <c r="G61" s="81" t="s">
        <v>95</v>
      </c>
      <c r="H61" s="82" t="s">
        <v>30</v>
      </c>
      <c r="I61" s="83" t="s">
        <v>31</v>
      </c>
      <c r="J61" s="19"/>
      <c r="K61" s="25" t="s">
        <v>32</v>
      </c>
      <c r="L61" s="21"/>
      <c r="M61" s="94"/>
      <c r="N61" s="78"/>
    </row>
    <row r="62" spans="1:14" ht="15" customHeight="1" x14ac:dyDescent="0.25">
      <c r="A62" s="1">
        <v>1</v>
      </c>
      <c r="B62" s="59"/>
      <c r="C62" s="60"/>
      <c r="D62" s="86"/>
      <c r="E62" s="87"/>
      <c r="F62" s="80" t="s">
        <v>96</v>
      </c>
      <c r="G62" s="81" t="s">
        <v>96</v>
      </c>
      <c r="H62" s="82" t="s">
        <v>30</v>
      </c>
      <c r="I62" s="83" t="s">
        <v>31</v>
      </c>
      <c r="J62" s="19"/>
      <c r="K62" s="25" t="s">
        <v>32</v>
      </c>
      <c r="L62" s="21"/>
      <c r="M62" s="94"/>
      <c r="N62" s="78"/>
    </row>
    <row r="63" spans="1:14" ht="15" customHeight="1" x14ac:dyDescent="0.25">
      <c r="A63" s="1">
        <v>1</v>
      </c>
      <c r="B63" s="59"/>
      <c r="C63" s="60"/>
      <c r="D63" s="86"/>
      <c r="E63" s="87"/>
      <c r="F63" s="80" t="s">
        <v>97</v>
      </c>
      <c r="G63" s="81" t="s">
        <v>97</v>
      </c>
      <c r="H63" s="82" t="s">
        <v>30</v>
      </c>
      <c r="I63" s="83" t="s">
        <v>31</v>
      </c>
      <c r="J63" s="19"/>
      <c r="K63" s="25" t="s">
        <v>32</v>
      </c>
      <c r="L63" s="21"/>
      <c r="M63" s="94"/>
      <c r="N63" s="78"/>
    </row>
    <row r="64" spans="1:14" ht="15" customHeight="1" x14ac:dyDescent="0.25">
      <c r="A64" s="1">
        <v>1</v>
      </c>
      <c r="B64" s="59"/>
      <c r="C64" s="60"/>
      <c r="D64" s="86"/>
      <c r="E64" s="87"/>
      <c r="F64" s="80" t="s">
        <v>98</v>
      </c>
      <c r="G64" s="81" t="s">
        <v>98</v>
      </c>
      <c r="H64" s="82" t="s">
        <v>30</v>
      </c>
      <c r="I64" s="83" t="s">
        <v>31</v>
      </c>
      <c r="J64" s="19"/>
      <c r="K64" s="25" t="s">
        <v>32</v>
      </c>
      <c r="L64" s="21"/>
      <c r="M64" s="94"/>
      <c r="N64" s="78"/>
    </row>
    <row r="65" spans="1:16" ht="25.5" customHeight="1" x14ac:dyDescent="0.25">
      <c r="A65" s="1">
        <v>1</v>
      </c>
      <c r="B65" s="59"/>
      <c r="C65" s="60"/>
      <c r="D65" s="86"/>
      <c r="E65" s="87"/>
      <c r="F65" s="80" t="s">
        <v>99</v>
      </c>
      <c r="G65" s="81" t="s">
        <v>99</v>
      </c>
      <c r="H65" s="82" t="s">
        <v>30</v>
      </c>
      <c r="I65" s="83" t="s">
        <v>31</v>
      </c>
      <c r="J65" s="19"/>
      <c r="K65" s="25" t="s">
        <v>32</v>
      </c>
      <c r="L65" s="21"/>
      <c r="M65" s="94"/>
      <c r="N65" s="78"/>
    </row>
    <row r="66" spans="1:16" ht="15" customHeight="1" x14ac:dyDescent="0.25">
      <c r="A66" s="1">
        <v>1</v>
      </c>
      <c r="B66" s="59"/>
      <c r="C66" s="60"/>
      <c r="D66" s="86"/>
      <c r="E66" s="87"/>
      <c r="F66" s="80" t="s">
        <v>100</v>
      </c>
      <c r="G66" s="81" t="s">
        <v>100</v>
      </c>
      <c r="H66" s="82" t="s">
        <v>30</v>
      </c>
      <c r="I66" s="83" t="s">
        <v>31</v>
      </c>
      <c r="J66" s="19"/>
      <c r="K66" s="25" t="s">
        <v>32</v>
      </c>
      <c r="L66" s="21"/>
      <c r="M66" s="94"/>
      <c r="N66" s="78"/>
    </row>
    <row r="67" spans="1:16" ht="15" customHeight="1" x14ac:dyDescent="0.25">
      <c r="A67" s="1">
        <v>1</v>
      </c>
      <c r="B67" s="59"/>
      <c r="C67" s="60"/>
      <c r="D67" s="86"/>
      <c r="E67" s="87"/>
      <c r="F67" s="80" t="s">
        <v>101</v>
      </c>
      <c r="G67" s="81" t="s">
        <v>101</v>
      </c>
      <c r="H67" s="82" t="s">
        <v>30</v>
      </c>
      <c r="I67" s="83" t="s">
        <v>31</v>
      </c>
      <c r="J67" s="19"/>
      <c r="K67" s="25" t="s">
        <v>32</v>
      </c>
      <c r="L67" s="21"/>
      <c r="M67" s="94"/>
      <c r="N67" s="78"/>
    </row>
    <row r="68" spans="1:16" ht="15.75" thickBot="1" x14ac:dyDescent="0.3">
      <c r="A68" s="1">
        <v>1</v>
      </c>
      <c r="B68" s="61"/>
      <c r="C68" s="62"/>
      <c r="D68" s="139"/>
      <c r="E68" s="140"/>
      <c r="F68" s="80" t="s">
        <v>102</v>
      </c>
      <c r="G68" s="81" t="s">
        <v>102</v>
      </c>
      <c r="H68" s="82" t="s">
        <v>30</v>
      </c>
      <c r="I68" s="83" t="s">
        <v>31</v>
      </c>
      <c r="J68" s="26"/>
      <c r="K68" s="25" t="s">
        <v>32</v>
      </c>
      <c r="L68" s="27"/>
      <c r="M68" s="141"/>
      <c r="N68" s="79"/>
    </row>
    <row r="69" spans="1:16" s="2" customFormat="1" ht="25.5" customHeight="1" x14ac:dyDescent="0.25">
      <c r="A69" s="1">
        <v>1</v>
      </c>
      <c r="B69" s="57" t="s">
        <v>103</v>
      </c>
      <c r="C69" s="58"/>
      <c r="D69" s="63" t="s">
        <v>104</v>
      </c>
      <c r="E69" s="64"/>
      <c r="F69" s="65" t="s">
        <v>105</v>
      </c>
      <c r="G69" s="66" t="s">
        <v>105</v>
      </c>
      <c r="H69" s="65" t="s">
        <v>30</v>
      </c>
      <c r="I69" s="66"/>
      <c r="J69" s="16" t="s">
        <v>105</v>
      </c>
      <c r="K69" s="17" t="s">
        <v>32</v>
      </c>
      <c r="L69" s="18"/>
      <c r="M69" s="17" t="s">
        <v>105</v>
      </c>
      <c r="N69" s="28" t="s">
        <v>105</v>
      </c>
    </row>
    <row r="70" spans="1:16" s="2" customFormat="1" ht="25.5" customHeight="1" x14ac:dyDescent="0.25">
      <c r="A70" s="1">
        <v>1</v>
      </c>
      <c r="B70" s="59"/>
      <c r="C70" s="60"/>
      <c r="D70" s="67" t="s">
        <v>106</v>
      </c>
      <c r="E70" s="68"/>
      <c r="F70" s="69" t="s">
        <v>105</v>
      </c>
      <c r="G70" s="70" t="s">
        <v>105</v>
      </c>
      <c r="H70" s="69" t="s">
        <v>30</v>
      </c>
      <c r="I70" s="70"/>
      <c r="J70" s="19" t="s">
        <v>105</v>
      </c>
      <c r="K70" s="20" t="s">
        <v>32</v>
      </c>
      <c r="L70" s="24"/>
      <c r="M70" s="20" t="s">
        <v>105</v>
      </c>
      <c r="N70" s="29" t="s">
        <v>105</v>
      </c>
    </row>
    <row r="71" spans="1:16" s="2" customFormat="1" ht="25.5" customHeight="1" thickBot="1" x14ac:dyDescent="0.3">
      <c r="A71" s="1">
        <v>1</v>
      </c>
      <c r="B71" s="61"/>
      <c r="C71" s="62"/>
      <c r="D71" s="71" t="s">
        <v>107</v>
      </c>
      <c r="E71" s="72"/>
      <c r="F71" s="73" t="s">
        <v>105</v>
      </c>
      <c r="G71" s="74" t="s">
        <v>105</v>
      </c>
      <c r="H71" s="73" t="s">
        <v>30</v>
      </c>
      <c r="I71" s="74"/>
      <c r="J71" s="30" t="s">
        <v>105</v>
      </c>
      <c r="K71" s="31" t="s">
        <v>32</v>
      </c>
      <c r="L71" s="32"/>
      <c r="M71" s="31" t="s">
        <v>105</v>
      </c>
      <c r="N71" s="33" t="s">
        <v>105</v>
      </c>
    </row>
    <row r="72" spans="1:16" ht="15" customHeight="1" x14ac:dyDescent="0.25">
      <c r="A72" s="1">
        <v>1</v>
      </c>
    </row>
    <row r="73" spans="1:16" ht="15" customHeight="1" x14ac:dyDescent="0.25">
      <c r="A73" s="1">
        <v>1</v>
      </c>
    </row>
    <row r="74" spans="1:16" ht="15.75" customHeight="1" x14ac:dyDescent="0.25">
      <c r="A74" s="1">
        <v>1</v>
      </c>
      <c r="C74" s="34" t="s">
        <v>108</v>
      </c>
      <c r="D74" s="35"/>
      <c r="E74" s="35"/>
    </row>
    <row r="75" spans="1:16" s="36" customFormat="1" x14ac:dyDescent="0.25">
      <c r="A75" s="1">
        <v>1</v>
      </c>
      <c r="C75" s="34"/>
    </row>
    <row r="76" spans="1:16" s="36" customFormat="1" ht="15" customHeight="1" x14ac:dyDescent="0.25">
      <c r="A76" s="1">
        <v>1</v>
      </c>
      <c r="C76" s="34" t="s">
        <v>109</v>
      </c>
      <c r="D76" s="35"/>
      <c r="E76" s="35"/>
      <c r="I76" s="37"/>
      <c r="J76" s="37"/>
      <c r="K76" s="37"/>
      <c r="L76" s="37"/>
      <c r="M76" s="38"/>
      <c r="N76" s="38"/>
    </row>
    <row r="77" spans="1:16" s="36" customFormat="1" x14ac:dyDescent="0.25">
      <c r="A77" s="1">
        <v>1</v>
      </c>
      <c r="G77" s="38"/>
      <c r="I77" s="56" t="str">
        <f ca="1">"podpis a pečiatka "&amp;IF(OR([1]summary!$K$39="",[1]summary!$K$39&gt;=[1]summary!$K$37),"navrhovateľa","dodávateľa")</f>
        <v>podpis a pečiatka dodávateľa</v>
      </c>
      <c r="J77" s="56"/>
      <c r="K77" s="56"/>
      <c r="L77" s="56"/>
      <c r="M77" s="39"/>
      <c r="N77" s="39"/>
    </row>
    <row r="78" spans="1:16" s="11" customFormat="1" ht="18.75" x14ac:dyDescent="0.3">
      <c r="A78" s="1">
        <v>1</v>
      </c>
      <c r="B78" s="126" t="str">
        <f ca="1">IF(OR([1]summary!$K$39="",[1]summary!$K$39&gt;=[1]summary!$K$37),"Technická špecifikácia logického celku"&amp;IF([1]summary!$F$189="áno"," č. 2:",":"),IF([1]summary!$F$189="áno","Časť č. 2:",""))</f>
        <v>Časť č. 2:</v>
      </c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0"/>
      <c r="N78" s="10"/>
    </row>
    <row r="79" spans="1:16" x14ac:dyDescent="0.25">
      <c r="A79" s="1">
        <v>1</v>
      </c>
      <c r="B79" s="127" t="s">
        <v>110</v>
      </c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</row>
    <row r="80" spans="1:16" ht="15.75" thickBot="1" x14ac:dyDescent="0.3">
      <c r="A80" s="1">
        <v>1</v>
      </c>
      <c r="P80" s="12"/>
    </row>
    <row r="81" spans="1:16" ht="69.95" customHeight="1" thickBot="1" x14ac:dyDescent="0.3">
      <c r="A81" s="1">
        <v>1</v>
      </c>
      <c r="B81" s="100" t="s">
        <v>5</v>
      </c>
      <c r="C81" s="101"/>
      <c r="D81" s="101"/>
      <c r="E81" s="102"/>
      <c r="F81" s="137" t="s">
        <v>6</v>
      </c>
      <c r="G81" s="138"/>
      <c r="H81" s="100" t="s">
        <v>7</v>
      </c>
      <c r="I81" s="102"/>
      <c r="J81" s="13" t="s">
        <v>8</v>
      </c>
      <c r="K81" s="105" t="s">
        <v>9</v>
      </c>
      <c r="L81" s="106"/>
      <c r="M81" s="40" t="s">
        <v>10</v>
      </c>
      <c r="N81" s="41" t="s">
        <v>11</v>
      </c>
      <c r="P81" s="12"/>
    </row>
    <row r="82" spans="1:16" ht="15" customHeight="1" x14ac:dyDescent="0.25">
      <c r="A82" s="1">
        <v>1</v>
      </c>
      <c r="B82" s="57" t="s">
        <v>110</v>
      </c>
      <c r="C82" s="58"/>
      <c r="D82" s="134" t="s">
        <v>111</v>
      </c>
      <c r="E82" s="125"/>
      <c r="F82" s="122"/>
      <c r="G82" s="123"/>
      <c r="H82" s="92"/>
      <c r="I82" s="89"/>
      <c r="J82" s="16"/>
      <c r="K82" s="17"/>
      <c r="L82" s="18"/>
      <c r="M82" s="42"/>
      <c r="N82" s="43"/>
    </row>
    <row r="83" spans="1:16" ht="15" customHeight="1" x14ac:dyDescent="0.25">
      <c r="A83" s="1">
        <v>1</v>
      </c>
      <c r="B83" s="59"/>
      <c r="C83" s="60"/>
      <c r="D83" s="84" t="s">
        <v>112</v>
      </c>
      <c r="E83" s="85"/>
      <c r="F83" s="80" t="s">
        <v>113</v>
      </c>
      <c r="G83" s="81" t="s">
        <v>113</v>
      </c>
      <c r="H83" s="82" t="s">
        <v>30</v>
      </c>
      <c r="I83" s="83" t="s">
        <v>31</v>
      </c>
      <c r="J83" s="19"/>
      <c r="K83" s="20" t="s">
        <v>32</v>
      </c>
      <c r="L83" s="21"/>
      <c r="M83" s="114"/>
      <c r="N83" s="77"/>
    </row>
    <row r="84" spans="1:16" ht="15" customHeight="1" x14ac:dyDescent="0.25">
      <c r="A84" s="1">
        <v>1</v>
      </c>
      <c r="B84" s="59"/>
      <c r="C84" s="60"/>
      <c r="D84" s="86"/>
      <c r="E84" s="87"/>
      <c r="F84" s="80" t="s">
        <v>114</v>
      </c>
      <c r="G84" s="81" t="s">
        <v>114</v>
      </c>
      <c r="H84" s="82" t="s">
        <v>30</v>
      </c>
      <c r="I84" s="83" t="s">
        <v>31</v>
      </c>
      <c r="J84" s="19"/>
      <c r="K84" s="20" t="s">
        <v>32</v>
      </c>
      <c r="L84" s="21"/>
      <c r="M84" s="94"/>
      <c r="N84" s="78"/>
    </row>
    <row r="85" spans="1:16" x14ac:dyDescent="0.25">
      <c r="A85" s="1">
        <v>1</v>
      </c>
      <c r="B85" s="59"/>
      <c r="C85" s="60"/>
      <c r="D85" s="86"/>
      <c r="E85" s="87"/>
      <c r="F85" s="80" t="s">
        <v>115</v>
      </c>
      <c r="G85" s="81" t="s">
        <v>115</v>
      </c>
      <c r="H85" s="82" t="s">
        <v>30</v>
      </c>
      <c r="I85" s="83" t="s">
        <v>31</v>
      </c>
      <c r="J85" s="19"/>
      <c r="K85" s="20" t="s">
        <v>32</v>
      </c>
      <c r="L85" s="21"/>
      <c r="M85" s="94"/>
      <c r="N85" s="78"/>
    </row>
    <row r="86" spans="1:16" ht="15" customHeight="1" x14ac:dyDescent="0.25">
      <c r="A86" s="1">
        <v>1</v>
      </c>
      <c r="B86" s="59"/>
      <c r="C86" s="60"/>
      <c r="D86" s="86"/>
      <c r="E86" s="87"/>
      <c r="F86" s="80" t="s">
        <v>116</v>
      </c>
      <c r="G86" s="81" t="s">
        <v>116</v>
      </c>
      <c r="H86" s="82" t="s">
        <v>30</v>
      </c>
      <c r="I86" s="83" t="s">
        <v>31</v>
      </c>
      <c r="J86" s="19"/>
      <c r="K86" s="20" t="s">
        <v>32</v>
      </c>
      <c r="L86" s="21"/>
      <c r="M86" s="94"/>
      <c r="N86" s="78"/>
    </row>
    <row r="87" spans="1:16" ht="15" customHeight="1" x14ac:dyDescent="0.25">
      <c r="A87" s="1">
        <v>1</v>
      </c>
      <c r="B87" s="59"/>
      <c r="C87" s="60"/>
      <c r="D87" s="86"/>
      <c r="E87" s="87"/>
      <c r="F87" s="80" t="s">
        <v>117</v>
      </c>
      <c r="G87" s="81" t="s">
        <v>117</v>
      </c>
      <c r="H87" s="82" t="s">
        <v>30</v>
      </c>
      <c r="I87" s="83" t="s">
        <v>31</v>
      </c>
      <c r="J87" s="19"/>
      <c r="K87" s="20" t="s">
        <v>32</v>
      </c>
      <c r="L87" s="21"/>
      <c r="M87" s="94"/>
      <c r="N87" s="78"/>
    </row>
    <row r="88" spans="1:16" ht="15" customHeight="1" x14ac:dyDescent="0.25">
      <c r="A88" s="1">
        <v>1</v>
      </c>
      <c r="B88" s="59"/>
      <c r="C88" s="60"/>
      <c r="D88" s="86"/>
      <c r="E88" s="87"/>
      <c r="F88" s="80" t="s">
        <v>118</v>
      </c>
      <c r="G88" s="81" t="s">
        <v>118</v>
      </c>
      <c r="H88" s="82" t="s">
        <v>30</v>
      </c>
      <c r="I88" s="83" t="s">
        <v>31</v>
      </c>
      <c r="J88" s="19"/>
      <c r="K88" s="20" t="s">
        <v>32</v>
      </c>
      <c r="L88" s="21"/>
      <c r="M88" s="94"/>
      <c r="N88" s="78"/>
    </row>
    <row r="89" spans="1:16" ht="15" customHeight="1" x14ac:dyDescent="0.25">
      <c r="A89" s="1">
        <v>1</v>
      </c>
      <c r="B89" s="59"/>
      <c r="C89" s="60"/>
      <c r="D89" s="86"/>
      <c r="E89" s="87"/>
      <c r="F89" s="80" t="s">
        <v>119</v>
      </c>
      <c r="G89" s="81" t="s">
        <v>119</v>
      </c>
      <c r="H89" s="82" t="s">
        <v>30</v>
      </c>
      <c r="I89" s="83" t="s">
        <v>31</v>
      </c>
      <c r="J89" s="19"/>
      <c r="K89" s="20" t="s">
        <v>32</v>
      </c>
      <c r="L89" s="21"/>
      <c r="M89" s="94"/>
      <c r="N89" s="78"/>
    </row>
    <row r="90" spans="1:16" ht="15" customHeight="1" x14ac:dyDescent="0.25">
      <c r="A90" s="1">
        <v>1</v>
      </c>
      <c r="B90" s="59"/>
      <c r="C90" s="60"/>
      <c r="D90" s="86"/>
      <c r="E90" s="87"/>
      <c r="F90" s="80" t="s">
        <v>120</v>
      </c>
      <c r="G90" s="81" t="s">
        <v>120</v>
      </c>
      <c r="H90" s="82" t="s">
        <v>121</v>
      </c>
      <c r="I90" s="83" t="s">
        <v>121</v>
      </c>
      <c r="J90" s="19" t="s">
        <v>122</v>
      </c>
      <c r="K90" s="20" t="s">
        <v>17</v>
      </c>
      <c r="L90" s="21"/>
      <c r="M90" s="94"/>
      <c r="N90" s="78"/>
    </row>
    <row r="91" spans="1:16" ht="15" customHeight="1" x14ac:dyDescent="0.25">
      <c r="A91" s="1">
        <v>1</v>
      </c>
      <c r="B91" s="59"/>
      <c r="C91" s="60"/>
      <c r="D91" s="86"/>
      <c r="E91" s="87"/>
      <c r="F91" s="80" t="s">
        <v>123</v>
      </c>
      <c r="G91" s="81" t="s">
        <v>123</v>
      </c>
      <c r="H91" s="82" t="s">
        <v>124</v>
      </c>
      <c r="I91" s="83" t="s">
        <v>124</v>
      </c>
      <c r="J91" s="19" t="s">
        <v>125</v>
      </c>
      <c r="K91" s="20" t="s">
        <v>17</v>
      </c>
      <c r="L91" s="21"/>
      <c r="M91" s="94"/>
      <c r="N91" s="78"/>
    </row>
    <row r="92" spans="1:16" ht="15" customHeight="1" x14ac:dyDescent="0.25">
      <c r="A92" s="1">
        <v>1</v>
      </c>
      <c r="B92" s="59"/>
      <c r="C92" s="60"/>
      <c r="D92" s="86"/>
      <c r="E92" s="87"/>
      <c r="F92" s="80" t="s">
        <v>126</v>
      </c>
      <c r="G92" s="81" t="s">
        <v>126</v>
      </c>
      <c r="H92" s="82" t="s">
        <v>30</v>
      </c>
      <c r="I92" s="83" t="s">
        <v>31</v>
      </c>
      <c r="J92" s="19"/>
      <c r="K92" s="20" t="s">
        <v>32</v>
      </c>
      <c r="L92" s="21"/>
      <c r="M92" s="94"/>
      <c r="N92" s="78"/>
    </row>
    <row r="93" spans="1:16" ht="15" customHeight="1" x14ac:dyDescent="0.25">
      <c r="A93" s="1">
        <v>1</v>
      </c>
      <c r="B93" s="59"/>
      <c r="C93" s="60"/>
      <c r="D93" s="88"/>
      <c r="E93" s="89"/>
      <c r="F93" s="80" t="s">
        <v>127</v>
      </c>
      <c r="G93" s="81" t="s">
        <v>127</v>
      </c>
      <c r="H93" s="82" t="s">
        <v>30</v>
      </c>
      <c r="I93" s="83" t="s">
        <v>31</v>
      </c>
      <c r="J93" s="19"/>
      <c r="K93" s="20" t="s">
        <v>32</v>
      </c>
      <c r="L93" s="21"/>
      <c r="M93" s="95"/>
      <c r="N93" s="97"/>
    </row>
    <row r="94" spans="1:16" x14ac:dyDescent="0.25">
      <c r="A94" s="1">
        <v>1</v>
      </c>
      <c r="B94" s="59"/>
      <c r="C94" s="60"/>
      <c r="D94" s="84" t="s">
        <v>128</v>
      </c>
      <c r="E94" s="85"/>
      <c r="F94" s="112" t="s">
        <v>129</v>
      </c>
      <c r="G94" s="113" t="s">
        <v>129</v>
      </c>
      <c r="H94" s="82" t="s">
        <v>30</v>
      </c>
      <c r="I94" s="83" t="s">
        <v>31</v>
      </c>
      <c r="J94" s="19"/>
      <c r="K94" s="20" t="s">
        <v>32</v>
      </c>
      <c r="L94" s="21"/>
      <c r="M94" s="114"/>
      <c r="N94" s="77"/>
    </row>
    <row r="95" spans="1:16" x14ac:dyDescent="0.25">
      <c r="A95" s="1">
        <v>1</v>
      </c>
      <c r="B95" s="59"/>
      <c r="C95" s="60"/>
      <c r="D95" s="86"/>
      <c r="E95" s="87"/>
      <c r="F95" s="112" t="s">
        <v>130</v>
      </c>
      <c r="G95" s="113" t="s">
        <v>130</v>
      </c>
      <c r="H95" s="82" t="s">
        <v>30</v>
      </c>
      <c r="I95" s="83" t="s">
        <v>31</v>
      </c>
      <c r="J95" s="19"/>
      <c r="K95" s="20" t="s">
        <v>32</v>
      </c>
      <c r="L95" s="21"/>
      <c r="M95" s="94"/>
      <c r="N95" s="78"/>
    </row>
    <row r="96" spans="1:16" ht="15" customHeight="1" x14ac:dyDescent="0.25">
      <c r="A96" s="1">
        <v>1</v>
      </c>
      <c r="B96" s="59"/>
      <c r="C96" s="60"/>
      <c r="D96" s="86"/>
      <c r="E96" s="87"/>
      <c r="F96" s="112" t="s">
        <v>131</v>
      </c>
      <c r="G96" s="113" t="s">
        <v>131</v>
      </c>
      <c r="H96" s="82" t="s">
        <v>30</v>
      </c>
      <c r="I96" s="83" t="s">
        <v>31</v>
      </c>
      <c r="J96" s="19"/>
      <c r="K96" s="20" t="s">
        <v>32</v>
      </c>
      <c r="L96" s="21"/>
      <c r="M96" s="94"/>
      <c r="N96" s="78"/>
    </row>
    <row r="97" spans="1:14" x14ac:dyDescent="0.25">
      <c r="A97" s="1">
        <v>1</v>
      </c>
      <c r="B97" s="59"/>
      <c r="C97" s="60"/>
      <c r="D97" s="86"/>
      <c r="E97" s="87"/>
      <c r="F97" s="112" t="s">
        <v>132</v>
      </c>
      <c r="G97" s="113" t="s">
        <v>132</v>
      </c>
      <c r="H97" s="82" t="s">
        <v>30</v>
      </c>
      <c r="I97" s="83" t="s">
        <v>31</v>
      </c>
      <c r="J97" s="19"/>
      <c r="K97" s="20" t="s">
        <v>32</v>
      </c>
      <c r="L97" s="21"/>
      <c r="M97" s="94"/>
      <c r="N97" s="78"/>
    </row>
    <row r="98" spans="1:14" ht="15" customHeight="1" x14ac:dyDescent="0.25">
      <c r="A98" s="1">
        <v>1</v>
      </c>
      <c r="B98" s="59"/>
      <c r="C98" s="60"/>
      <c r="D98" s="86"/>
      <c r="E98" s="87"/>
      <c r="F98" s="112" t="s">
        <v>133</v>
      </c>
      <c r="G98" s="113" t="s">
        <v>133</v>
      </c>
      <c r="H98" s="82" t="s">
        <v>30</v>
      </c>
      <c r="I98" s="83" t="s">
        <v>31</v>
      </c>
      <c r="J98" s="19"/>
      <c r="K98" s="20" t="s">
        <v>32</v>
      </c>
      <c r="L98" s="21"/>
      <c r="M98" s="94"/>
      <c r="N98" s="78"/>
    </row>
    <row r="99" spans="1:14" ht="15" customHeight="1" x14ac:dyDescent="0.25">
      <c r="A99" s="1">
        <v>1</v>
      </c>
      <c r="B99" s="59"/>
      <c r="C99" s="60"/>
      <c r="D99" s="86"/>
      <c r="E99" s="87"/>
      <c r="F99" s="112" t="s">
        <v>134</v>
      </c>
      <c r="G99" s="113" t="s">
        <v>134</v>
      </c>
      <c r="H99" s="82" t="s">
        <v>30</v>
      </c>
      <c r="I99" s="83" t="s">
        <v>31</v>
      </c>
      <c r="J99" s="19"/>
      <c r="K99" s="20" t="s">
        <v>32</v>
      </c>
      <c r="L99" s="21"/>
      <c r="M99" s="94"/>
      <c r="N99" s="78"/>
    </row>
    <row r="100" spans="1:14" ht="15" customHeight="1" x14ac:dyDescent="0.25">
      <c r="A100" s="1">
        <v>1</v>
      </c>
      <c r="B100" s="59"/>
      <c r="C100" s="60"/>
      <c r="D100" s="86"/>
      <c r="E100" s="87"/>
      <c r="F100" s="112" t="s">
        <v>135</v>
      </c>
      <c r="G100" s="113" t="s">
        <v>135</v>
      </c>
      <c r="H100" s="82" t="s">
        <v>136</v>
      </c>
      <c r="I100" s="83" t="s">
        <v>136</v>
      </c>
      <c r="J100" s="19" t="s">
        <v>16</v>
      </c>
      <c r="K100" s="20" t="s">
        <v>17</v>
      </c>
      <c r="L100" s="21"/>
      <c r="M100" s="94"/>
      <c r="N100" s="78"/>
    </row>
    <row r="101" spans="1:14" ht="15" customHeight="1" x14ac:dyDescent="0.25">
      <c r="A101" s="1">
        <v>1</v>
      </c>
      <c r="B101" s="59"/>
      <c r="C101" s="60"/>
      <c r="D101" s="86"/>
      <c r="E101" s="87"/>
      <c r="F101" s="112" t="s">
        <v>137</v>
      </c>
      <c r="G101" s="113" t="s">
        <v>137</v>
      </c>
      <c r="H101" s="82" t="s">
        <v>138</v>
      </c>
      <c r="I101" s="83" t="s">
        <v>138</v>
      </c>
      <c r="J101" s="19" t="s">
        <v>16</v>
      </c>
      <c r="K101" s="20" t="s">
        <v>17</v>
      </c>
      <c r="L101" s="21"/>
      <c r="M101" s="94"/>
      <c r="N101" s="78"/>
    </row>
    <row r="102" spans="1:14" ht="15" customHeight="1" x14ac:dyDescent="0.25">
      <c r="A102" s="1">
        <v>1</v>
      </c>
      <c r="B102" s="59"/>
      <c r="C102" s="60"/>
      <c r="D102" s="86"/>
      <c r="E102" s="87"/>
      <c r="F102" s="112" t="s">
        <v>139</v>
      </c>
      <c r="G102" s="113" t="s">
        <v>139</v>
      </c>
      <c r="H102" s="82" t="s">
        <v>140</v>
      </c>
      <c r="I102" s="83" t="s">
        <v>141</v>
      </c>
      <c r="J102" s="19" t="s">
        <v>16</v>
      </c>
      <c r="K102" s="20" t="s">
        <v>17</v>
      </c>
      <c r="L102" s="21"/>
      <c r="M102" s="94"/>
      <c r="N102" s="78"/>
    </row>
    <row r="103" spans="1:14" ht="15" customHeight="1" x14ac:dyDescent="0.25">
      <c r="A103" s="1">
        <v>1</v>
      </c>
      <c r="B103" s="59"/>
      <c r="C103" s="60"/>
      <c r="D103" s="86"/>
      <c r="E103" s="87"/>
      <c r="F103" s="112" t="s">
        <v>142</v>
      </c>
      <c r="G103" s="113" t="s">
        <v>142</v>
      </c>
      <c r="H103" s="82" t="s">
        <v>143</v>
      </c>
      <c r="I103" s="83" t="s">
        <v>143</v>
      </c>
      <c r="J103" s="19" t="s">
        <v>16</v>
      </c>
      <c r="K103" s="20" t="s">
        <v>17</v>
      </c>
      <c r="L103" s="21"/>
      <c r="M103" s="94"/>
      <c r="N103" s="78"/>
    </row>
    <row r="104" spans="1:14" ht="15" customHeight="1" x14ac:dyDescent="0.25">
      <c r="A104" s="1">
        <v>1</v>
      </c>
      <c r="B104" s="59"/>
      <c r="C104" s="60"/>
      <c r="D104" s="86"/>
      <c r="E104" s="87"/>
      <c r="F104" s="112" t="s">
        <v>144</v>
      </c>
      <c r="G104" s="113" t="s">
        <v>144</v>
      </c>
      <c r="H104" s="82" t="s">
        <v>145</v>
      </c>
      <c r="I104" s="83" t="s">
        <v>145</v>
      </c>
      <c r="J104" s="19" t="s">
        <v>16</v>
      </c>
      <c r="K104" s="20" t="s">
        <v>17</v>
      </c>
      <c r="L104" s="21"/>
      <c r="M104" s="94"/>
      <c r="N104" s="78"/>
    </row>
    <row r="105" spans="1:14" ht="15" customHeight="1" x14ac:dyDescent="0.25">
      <c r="A105" s="1">
        <v>1</v>
      </c>
      <c r="B105" s="59"/>
      <c r="C105" s="60"/>
      <c r="D105" s="86"/>
      <c r="E105" s="87"/>
      <c r="F105" s="112" t="s">
        <v>146</v>
      </c>
      <c r="G105" s="113" t="s">
        <v>146</v>
      </c>
      <c r="H105" s="82" t="s">
        <v>147</v>
      </c>
      <c r="I105" s="83" t="s">
        <v>147</v>
      </c>
      <c r="J105" s="19" t="s">
        <v>16</v>
      </c>
      <c r="K105" s="20" t="s">
        <v>17</v>
      </c>
      <c r="L105" s="21"/>
      <c r="M105" s="94"/>
      <c r="N105" s="78"/>
    </row>
    <row r="106" spans="1:14" ht="15" customHeight="1" x14ac:dyDescent="0.25">
      <c r="A106" s="1">
        <v>1</v>
      </c>
      <c r="B106" s="59"/>
      <c r="C106" s="60"/>
      <c r="D106" s="86"/>
      <c r="E106" s="87"/>
      <c r="F106" s="112" t="s">
        <v>148</v>
      </c>
      <c r="G106" s="113" t="s">
        <v>148</v>
      </c>
      <c r="H106" s="82" t="s">
        <v>149</v>
      </c>
      <c r="I106" s="83" t="s">
        <v>149</v>
      </c>
      <c r="J106" s="19"/>
      <c r="K106" s="20" t="s">
        <v>17</v>
      </c>
      <c r="L106" s="21"/>
      <c r="M106" s="94"/>
      <c r="N106" s="78"/>
    </row>
    <row r="107" spans="1:14" ht="15" customHeight="1" x14ac:dyDescent="0.25">
      <c r="A107" s="1">
        <v>1</v>
      </c>
      <c r="B107" s="59"/>
      <c r="C107" s="60"/>
      <c r="D107" s="86"/>
      <c r="E107" s="87"/>
      <c r="F107" s="112" t="s">
        <v>150</v>
      </c>
      <c r="G107" s="113" t="s">
        <v>150</v>
      </c>
      <c r="H107" s="82" t="s">
        <v>151</v>
      </c>
      <c r="I107" s="83" t="s">
        <v>152</v>
      </c>
      <c r="J107" s="19" t="s">
        <v>153</v>
      </c>
      <c r="K107" s="20" t="s">
        <v>17</v>
      </c>
      <c r="L107" s="44"/>
      <c r="M107" s="94"/>
      <c r="N107" s="78"/>
    </row>
    <row r="108" spans="1:14" ht="15" customHeight="1" x14ac:dyDescent="0.25">
      <c r="A108" s="1">
        <v>1</v>
      </c>
      <c r="B108" s="59"/>
      <c r="C108" s="60"/>
      <c r="D108" s="88"/>
      <c r="E108" s="89"/>
      <c r="F108" s="112" t="s">
        <v>154</v>
      </c>
      <c r="G108" s="113" t="s">
        <v>154</v>
      </c>
      <c r="H108" s="82" t="s">
        <v>155</v>
      </c>
      <c r="I108" s="83" t="s">
        <v>155</v>
      </c>
      <c r="J108" s="22" t="s">
        <v>16</v>
      </c>
      <c r="K108" s="20" t="s">
        <v>17</v>
      </c>
      <c r="L108" s="23"/>
      <c r="M108" s="95"/>
      <c r="N108" s="97"/>
    </row>
    <row r="109" spans="1:14" ht="15" customHeight="1" x14ac:dyDescent="0.25">
      <c r="A109" s="1">
        <v>1</v>
      </c>
      <c r="B109" s="59"/>
      <c r="C109" s="60"/>
      <c r="D109" s="84" t="s">
        <v>156</v>
      </c>
      <c r="E109" s="85"/>
      <c r="F109" s="112" t="s">
        <v>157</v>
      </c>
      <c r="G109" s="113"/>
      <c r="H109" s="82" t="s">
        <v>158</v>
      </c>
      <c r="I109" s="83"/>
      <c r="J109" s="22" t="s">
        <v>16</v>
      </c>
      <c r="K109" s="20" t="s">
        <v>17</v>
      </c>
      <c r="L109" s="23"/>
      <c r="M109" s="114"/>
      <c r="N109" s="77"/>
    </row>
    <row r="110" spans="1:14" ht="15" customHeight="1" x14ac:dyDescent="0.25">
      <c r="A110" s="1">
        <v>1</v>
      </c>
      <c r="B110" s="59"/>
      <c r="C110" s="60"/>
      <c r="D110" s="86"/>
      <c r="E110" s="87"/>
      <c r="F110" s="112" t="s">
        <v>159</v>
      </c>
      <c r="G110" s="113"/>
      <c r="H110" s="82" t="s">
        <v>160</v>
      </c>
      <c r="I110" s="83"/>
      <c r="J110" s="22" t="s">
        <v>161</v>
      </c>
      <c r="K110" s="20" t="s">
        <v>17</v>
      </c>
      <c r="L110" s="23"/>
      <c r="M110" s="94"/>
      <c r="N110" s="78"/>
    </row>
    <row r="111" spans="1:14" ht="15" customHeight="1" x14ac:dyDescent="0.25">
      <c r="A111" s="1">
        <v>1</v>
      </c>
      <c r="B111" s="59"/>
      <c r="C111" s="60"/>
      <c r="D111" s="86"/>
      <c r="E111" s="87"/>
      <c r="F111" s="112" t="s">
        <v>162</v>
      </c>
      <c r="G111" s="113"/>
      <c r="H111" s="82" t="s">
        <v>30</v>
      </c>
      <c r="I111" s="83"/>
      <c r="J111" s="22"/>
      <c r="K111" s="20" t="s">
        <v>32</v>
      </c>
      <c r="L111" s="23"/>
      <c r="M111" s="94"/>
      <c r="N111" s="78"/>
    </row>
    <row r="112" spans="1:14" ht="15" customHeight="1" x14ac:dyDescent="0.25">
      <c r="A112" s="1">
        <v>1</v>
      </c>
      <c r="B112" s="59"/>
      <c r="C112" s="60"/>
      <c r="D112" s="86"/>
      <c r="E112" s="87"/>
      <c r="F112" s="112" t="s">
        <v>163</v>
      </c>
      <c r="G112" s="113"/>
      <c r="H112" s="82" t="s">
        <v>164</v>
      </c>
      <c r="I112" s="83"/>
      <c r="J112" s="22" t="s">
        <v>165</v>
      </c>
      <c r="K112" s="20" t="s">
        <v>17</v>
      </c>
      <c r="L112" s="23"/>
      <c r="M112" s="94"/>
      <c r="N112" s="78"/>
    </row>
    <row r="113" spans="1:14" ht="15" customHeight="1" x14ac:dyDescent="0.25">
      <c r="A113" s="1">
        <v>1</v>
      </c>
      <c r="B113" s="59"/>
      <c r="C113" s="60"/>
      <c r="D113" s="86"/>
      <c r="E113" s="87"/>
      <c r="F113" s="112" t="s">
        <v>166</v>
      </c>
      <c r="G113" s="113"/>
      <c r="H113" s="82" t="s">
        <v>167</v>
      </c>
      <c r="I113" s="83"/>
      <c r="J113" s="22" t="s">
        <v>168</v>
      </c>
      <c r="K113" s="20" t="s">
        <v>17</v>
      </c>
      <c r="L113" s="23"/>
      <c r="M113" s="94"/>
      <c r="N113" s="78"/>
    </row>
    <row r="114" spans="1:14" ht="15" customHeight="1" x14ac:dyDescent="0.25">
      <c r="A114" s="1">
        <v>1</v>
      </c>
      <c r="B114" s="59"/>
      <c r="C114" s="60"/>
      <c r="D114" s="84" t="s">
        <v>169</v>
      </c>
      <c r="E114" s="85"/>
      <c r="F114" s="112" t="s">
        <v>170</v>
      </c>
      <c r="G114" s="113"/>
      <c r="H114" s="82" t="s">
        <v>171</v>
      </c>
      <c r="I114" s="83"/>
      <c r="J114" s="22" t="s">
        <v>16</v>
      </c>
      <c r="K114" s="20" t="s">
        <v>17</v>
      </c>
      <c r="L114" s="23"/>
      <c r="M114" s="114"/>
      <c r="N114" s="77"/>
    </row>
    <row r="115" spans="1:14" ht="15" customHeight="1" x14ac:dyDescent="0.25">
      <c r="A115" s="1">
        <v>1</v>
      </c>
      <c r="B115" s="59"/>
      <c r="C115" s="60"/>
      <c r="D115" s="86"/>
      <c r="E115" s="87"/>
      <c r="F115" s="112" t="s">
        <v>172</v>
      </c>
      <c r="G115" s="113"/>
      <c r="H115" s="82" t="s">
        <v>173</v>
      </c>
      <c r="I115" s="83"/>
      <c r="J115" s="22" t="s">
        <v>36</v>
      </c>
      <c r="K115" s="20" t="s">
        <v>17</v>
      </c>
      <c r="L115" s="23"/>
      <c r="M115" s="94"/>
      <c r="N115" s="78"/>
    </row>
    <row r="116" spans="1:14" ht="25.5" customHeight="1" x14ac:dyDescent="0.25">
      <c r="A116" s="1">
        <v>1</v>
      </c>
      <c r="B116" s="59"/>
      <c r="C116" s="60"/>
      <c r="D116" s="86"/>
      <c r="E116" s="87"/>
      <c r="F116" s="112" t="s">
        <v>174</v>
      </c>
      <c r="G116" s="113"/>
      <c r="H116" s="82" t="s">
        <v>175</v>
      </c>
      <c r="I116" s="83"/>
      <c r="J116" s="45" t="s">
        <v>176</v>
      </c>
      <c r="K116" s="20" t="s">
        <v>17</v>
      </c>
      <c r="L116" s="23"/>
      <c r="M116" s="94"/>
      <c r="N116" s="78"/>
    </row>
    <row r="117" spans="1:14" ht="15" customHeight="1" x14ac:dyDescent="0.25">
      <c r="A117" s="1">
        <v>1</v>
      </c>
      <c r="B117" s="59"/>
      <c r="C117" s="60"/>
      <c r="D117" s="88"/>
      <c r="E117" s="89"/>
      <c r="F117" s="112" t="s">
        <v>177</v>
      </c>
      <c r="G117" s="113"/>
      <c r="H117" s="82" t="s">
        <v>178</v>
      </c>
      <c r="I117" s="83"/>
      <c r="J117" s="22" t="s">
        <v>16</v>
      </c>
      <c r="K117" s="20" t="s">
        <v>17</v>
      </c>
      <c r="L117" s="23"/>
      <c r="M117" s="95"/>
      <c r="N117" s="97"/>
    </row>
    <row r="118" spans="1:14" ht="15" customHeight="1" x14ac:dyDescent="0.25">
      <c r="A118" s="1">
        <v>1</v>
      </c>
      <c r="B118" s="59"/>
      <c r="C118" s="60"/>
      <c r="D118" s="84" t="s">
        <v>179</v>
      </c>
      <c r="E118" s="85"/>
      <c r="F118" s="112" t="s">
        <v>170</v>
      </c>
      <c r="G118" s="113"/>
      <c r="H118" s="82" t="s">
        <v>143</v>
      </c>
      <c r="I118" s="83"/>
      <c r="J118" s="22" t="s">
        <v>16</v>
      </c>
      <c r="K118" s="20" t="s">
        <v>17</v>
      </c>
      <c r="L118" s="23"/>
      <c r="M118" s="114"/>
      <c r="N118" s="77"/>
    </row>
    <row r="119" spans="1:14" ht="15" customHeight="1" x14ac:dyDescent="0.25">
      <c r="A119" s="1">
        <v>1</v>
      </c>
      <c r="B119" s="59"/>
      <c r="C119" s="60"/>
      <c r="D119" s="86"/>
      <c r="E119" s="87"/>
      <c r="F119" s="112" t="s">
        <v>172</v>
      </c>
      <c r="G119" s="113"/>
      <c r="H119" s="82" t="s">
        <v>173</v>
      </c>
      <c r="I119" s="83"/>
      <c r="J119" s="22" t="s">
        <v>36</v>
      </c>
      <c r="K119" s="20" t="s">
        <v>17</v>
      </c>
      <c r="L119" s="23"/>
      <c r="M119" s="94"/>
      <c r="N119" s="78"/>
    </row>
    <row r="120" spans="1:14" ht="25.5" customHeight="1" x14ac:dyDescent="0.25">
      <c r="A120" s="1">
        <v>1</v>
      </c>
      <c r="B120" s="59"/>
      <c r="C120" s="60"/>
      <c r="D120" s="86"/>
      <c r="E120" s="87"/>
      <c r="F120" s="112" t="s">
        <v>174</v>
      </c>
      <c r="G120" s="113"/>
      <c r="H120" s="82" t="s">
        <v>180</v>
      </c>
      <c r="I120" s="83"/>
      <c r="J120" s="45" t="s">
        <v>176</v>
      </c>
      <c r="K120" s="20" t="s">
        <v>17</v>
      </c>
      <c r="L120" s="23"/>
      <c r="M120" s="94"/>
      <c r="N120" s="78"/>
    </row>
    <row r="121" spans="1:14" ht="15" customHeight="1" x14ac:dyDescent="0.25">
      <c r="A121" s="1">
        <v>1</v>
      </c>
      <c r="B121" s="59"/>
      <c r="C121" s="60"/>
      <c r="D121" s="88"/>
      <c r="E121" s="89"/>
      <c r="F121" s="112" t="s">
        <v>177</v>
      </c>
      <c r="G121" s="113"/>
      <c r="H121" s="82" t="s">
        <v>178</v>
      </c>
      <c r="I121" s="83"/>
      <c r="J121" s="22" t="s">
        <v>16</v>
      </c>
      <c r="K121" s="20" t="s">
        <v>17</v>
      </c>
      <c r="L121" s="23"/>
      <c r="M121" s="95"/>
      <c r="N121" s="97"/>
    </row>
    <row r="122" spans="1:14" ht="25.5" customHeight="1" x14ac:dyDescent="0.25">
      <c r="A122" s="1">
        <v>1</v>
      </c>
      <c r="B122" s="59"/>
      <c r="C122" s="60"/>
      <c r="D122" s="84" t="s">
        <v>181</v>
      </c>
      <c r="E122" s="85"/>
      <c r="F122" s="112" t="s">
        <v>182</v>
      </c>
      <c r="G122" s="113"/>
      <c r="H122" s="82" t="s">
        <v>30</v>
      </c>
      <c r="I122" s="83"/>
      <c r="J122" s="19"/>
      <c r="K122" s="20" t="s">
        <v>32</v>
      </c>
      <c r="L122" s="24"/>
      <c r="M122" s="114"/>
      <c r="N122" s="77"/>
    </row>
    <row r="123" spans="1:14" ht="15" customHeight="1" x14ac:dyDescent="0.25">
      <c r="A123" s="1">
        <v>1</v>
      </c>
      <c r="B123" s="59"/>
      <c r="C123" s="60"/>
      <c r="D123" s="86"/>
      <c r="E123" s="87"/>
      <c r="F123" s="112" t="s">
        <v>183</v>
      </c>
      <c r="G123" s="113"/>
      <c r="H123" s="82" t="s">
        <v>30</v>
      </c>
      <c r="I123" s="83"/>
      <c r="J123" s="22"/>
      <c r="K123" s="20" t="s">
        <v>32</v>
      </c>
      <c r="L123" s="23"/>
      <c r="M123" s="94"/>
      <c r="N123" s="78"/>
    </row>
    <row r="124" spans="1:14" ht="15" customHeight="1" x14ac:dyDescent="0.25">
      <c r="A124" s="1">
        <v>1</v>
      </c>
      <c r="B124" s="59"/>
      <c r="C124" s="60"/>
      <c r="D124" s="86"/>
      <c r="E124" s="87"/>
      <c r="F124" s="112" t="s">
        <v>184</v>
      </c>
      <c r="G124" s="113"/>
      <c r="H124" s="82" t="s">
        <v>30</v>
      </c>
      <c r="I124" s="83"/>
      <c r="J124" s="22"/>
      <c r="K124" s="20" t="s">
        <v>32</v>
      </c>
      <c r="L124" s="23"/>
      <c r="M124" s="94"/>
      <c r="N124" s="78"/>
    </row>
    <row r="125" spans="1:14" x14ac:dyDescent="0.25">
      <c r="A125" s="1">
        <v>1</v>
      </c>
      <c r="B125" s="59"/>
      <c r="C125" s="60"/>
      <c r="D125" s="86"/>
      <c r="E125" s="87"/>
      <c r="F125" s="112" t="s">
        <v>185</v>
      </c>
      <c r="G125" s="113"/>
      <c r="H125" s="82" t="s">
        <v>30</v>
      </c>
      <c r="I125" s="83"/>
      <c r="J125" s="22"/>
      <c r="K125" s="20" t="s">
        <v>32</v>
      </c>
      <c r="L125" s="23"/>
      <c r="M125" s="94"/>
      <c r="N125" s="78"/>
    </row>
    <row r="126" spans="1:14" x14ac:dyDescent="0.25">
      <c r="A126" s="1">
        <v>1</v>
      </c>
      <c r="B126" s="59"/>
      <c r="C126" s="60"/>
      <c r="D126" s="86"/>
      <c r="E126" s="87"/>
      <c r="F126" s="112" t="s">
        <v>186</v>
      </c>
      <c r="G126" s="113"/>
      <c r="H126" s="82" t="s">
        <v>30</v>
      </c>
      <c r="I126" s="83"/>
      <c r="J126" s="22"/>
      <c r="K126" s="20" t="s">
        <v>32</v>
      </c>
      <c r="L126" s="23"/>
      <c r="M126" s="94"/>
      <c r="N126" s="78"/>
    </row>
    <row r="127" spans="1:14" ht="25.5" customHeight="1" x14ac:dyDescent="0.25">
      <c r="A127" s="1">
        <v>1</v>
      </c>
      <c r="B127" s="59"/>
      <c r="C127" s="60"/>
      <c r="D127" s="86"/>
      <c r="E127" s="87"/>
      <c r="F127" s="112" t="s">
        <v>187</v>
      </c>
      <c r="G127" s="113"/>
      <c r="H127" s="82" t="s">
        <v>30</v>
      </c>
      <c r="I127" s="83"/>
      <c r="J127" s="22"/>
      <c r="K127" s="20" t="s">
        <v>32</v>
      </c>
      <c r="L127" s="23"/>
      <c r="M127" s="94"/>
      <c r="N127" s="78"/>
    </row>
    <row r="128" spans="1:14" x14ac:dyDescent="0.25">
      <c r="A128" s="1">
        <v>1</v>
      </c>
      <c r="B128" s="59"/>
      <c r="C128" s="60"/>
      <c r="D128" s="88"/>
      <c r="E128" s="89"/>
      <c r="F128" s="112" t="s">
        <v>188</v>
      </c>
      <c r="G128" s="113"/>
      <c r="H128" s="82" t="s">
        <v>30</v>
      </c>
      <c r="I128" s="83"/>
      <c r="J128" s="22"/>
      <c r="K128" s="20" t="s">
        <v>32</v>
      </c>
      <c r="L128" s="23"/>
      <c r="M128" s="95"/>
      <c r="N128" s="97"/>
    </row>
    <row r="129" spans="1:14" x14ac:dyDescent="0.25">
      <c r="A129" s="1">
        <v>1</v>
      </c>
      <c r="B129" s="59"/>
      <c r="C129" s="60"/>
      <c r="D129" s="84" t="s">
        <v>189</v>
      </c>
      <c r="E129" s="85"/>
      <c r="F129" s="112" t="s">
        <v>190</v>
      </c>
      <c r="G129" s="113"/>
      <c r="H129" s="82" t="s">
        <v>30</v>
      </c>
      <c r="I129" s="83"/>
      <c r="J129" s="22"/>
      <c r="K129" s="20" t="s">
        <v>32</v>
      </c>
      <c r="L129" s="23"/>
      <c r="M129" s="114"/>
      <c r="N129" s="77"/>
    </row>
    <row r="130" spans="1:14" ht="15" customHeight="1" x14ac:dyDescent="0.25">
      <c r="A130" s="1">
        <v>1</v>
      </c>
      <c r="B130" s="59"/>
      <c r="C130" s="60"/>
      <c r="D130" s="86"/>
      <c r="E130" s="87"/>
      <c r="F130" s="112" t="s">
        <v>191</v>
      </c>
      <c r="G130" s="113"/>
      <c r="H130" s="82" t="s">
        <v>30</v>
      </c>
      <c r="I130" s="83"/>
      <c r="J130" s="22"/>
      <c r="K130" s="20" t="s">
        <v>32</v>
      </c>
      <c r="L130" s="23"/>
      <c r="M130" s="94"/>
      <c r="N130" s="78"/>
    </row>
    <row r="131" spans="1:14" ht="15" customHeight="1" x14ac:dyDescent="0.25">
      <c r="A131" s="1">
        <v>1</v>
      </c>
      <c r="B131" s="59"/>
      <c r="C131" s="60"/>
      <c r="D131" s="86"/>
      <c r="E131" s="87"/>
      <c r="F131" s="112" t="s">
        <v>192</v>
      </c>
      <c r="G131" s="113"/>
      <c r="H131" s="82" t="s">
        <v>30</v>
      </c>
      <c r="I131" s="83"/>
      <c r="J131" s="22"/>
      <c r="K131" s="20" t="s">
        <v>32</v>
      </c>
      <c r="L131" s="23"/>
      <c r="M131" s="94"/>
      <c r="N131" s="78"/>
    </row>
    <row r="132" spans="1:14" ht="15" customHeight="1" x14ac:dyDescent="0.25">
      <c r="A132" s="1">
        <v>1</v>
      </c>
      <c r="B132" s="59"/>
      <c r="C132" s="60"/>
      <c r="D132" s="86"/>
      <c r="E132" s="87"/>
      <c r="F132" s="112" t="s">
        <v>193</v>
      </c>
      <c r="G132" s="113"/>
      <c r="H132" s="82" t="s">
        <v>30</v>
      </c>
      <c r="I132" s="83"/>
      <c r="J132" s="22"/>
      <c r="K132" s="20" t="s">
        <v>32</v>
      </c>
      <c r="L132" s="23"/>
      <c r="M132" s="94"/>
      <c r="N132" s="78"/>
    </row>
    <row r="133" spans="1:14" ht="15" customHeight="1" x14ac:dyDescent="0.25">
      <c r="A133" s="1">
        <v>1</v>
      </c>
      <c r="B133" s="59"/>
      <c r="C133" s="60"/>
      <c r="D133" s="86"/>
      <c r="E133" s="87"/>
      <c r="F133" s="112" t="s">
        <v>194</v>
      </c>
      <c r="G133" s="113"/>
      <c r="H133" s="82" t="s">
        <v>30</v>
      </c>
      <c r="I133" s="83"/>
      <c r="J133" s="22"/>
      <c r="K133" s="20" t="s">
        <v>32</v>
      </c>
      <c r="L133" s="23"/>
      <c r="M133" s="94"/>
      <c r="N133" s="78"/>
    </row>
    <row r="134" spans="1:14" ht="15" customHeight="1" x14ac:dyDescent="0.25">
      <c r="A134" s="1">
        <v>1</v>
      </c>
      <c r="B134" s="59"/>
      <c r="C134" s="60"/>
      <c r="D134" s="86"/>
      <c r="E134" s="87"/>
      <c r="F134" s="112" t="s">
        <v>195</v>
      </c>
      <c r="G134" s="113"/>
      <c r="H134" s="82" t="s">
        <v>196</v>
      </c>
      <c r="I134" s="83"/>
      <c r="J134" s="22" t="s">
        <v>153</v>
      </c>
      <c r="K134" s="20" t="s">
        <v>17</v>
      </c>
      <c r="L134" s="23"/>
      <c r="M134" s="94"/>
      <c r="N134" s="78"/>
    </row>
    <row r="135" spans="1:14" ht="15" customHeight="1" x14ac:dyDescent="0.25">
      <c r="A135" s="1">
        <v>1</v>
      </c>
      <c r="B135" s="59"/>
      <c r="C135" s="60"/>
      <c r="D135" s="86"/>
      <c r="E135" s="87"/>
      <c r="F135" s="112" t="s">
        <v>197</v>
      </c>
      <c r="G135" s="113"/>
      <c r="H135" s="82" t="s">
        <v>30</v>
      </c>
      <c r="I135" s="83"/>
      <c r="J135" s="22"/>
      <c r="K135" s="20" t="s">
        <v>32</v>
      </c>
      <c r="L135" s="23"/>
      <c r="M135" s="95"/>
      <c r="N135" s="97"/>
    </row>
    <row r="136" spans="1:14" ht="15" customHeight="1" x14ac:dyDescent="0.25">
      <c r="A136" s="1">
        <v>1</v>
      </c>
      <c r="B136" s="59"/>
      <c r="C136" s="60"/>
      <c r="D136" s="88"/>
      <c r="E136" s="89"/>
      <c r="F136" s="112" t="s">
        <v>198</v>
      </c>
      <c r="G136" s="113"/>
      <c r="H136" s="82" t="s">
        <v>30</v>
      </c>
      <c r="I136" s="83"/>
      <c r="J136" s="22"/>
      <c r="K136" s="20" t="s">
        <v>32</v>
      </c>
      <c r="L136" s="23"/>
      <c r="M136" s="114"/>
      <c r="N136" s="77"/>
    </row>
    <row r="137" spans="1:14" ht="15" customHeight="1" x14ac:dyDescent="0.25">
      <c r="A137" s="1">
        <v>1</v>
      </c>
      <c r="B137" s="59"/>
      <c r="C137" s="60"/>
      <c r="D137" s="84" t="s">
        <v>199</v>
      </c>
      <c r="E137" s="85"/>
      <c r="F137" s="112" t="s">
        <v>200</v>
      </c>
      <c r="G137" s="113"/>
      <c r="H137" s="82" t="s">
        <v>30</v>
      </c>
      <c r="I137" s="83"/>
      <c r="J137" s="22"/>
      <c r="K137" s="20" t="s">
        <v>32</v>
      </c>
      <c r="L137" s="23"/>
      <c r="M137" s="94"/>
      <c r="N137" s="78"/>
    </row>
    <row r="138" spans="1:14" ht="15" customHeight="1" x14ac:dyDescent="0.25">
      <c r="A138" s="1">
        <v>1</v>
      </c>
      <c r="B138" s="59"/>
      <c r="C138" s="60"/>
      <c r="D138" s="86"/>
      <c r="E138" s="87"/>
      <c r="F138" s="112" t="s">
        <v>201</v>
      </c>
      <c r="G138" s="113"/>
      <c r="H138" s="82" t="s">
        <v>30</v>
      </c>
      <c r="I138" s="83"/>
      <c r="J138" s="22"/>
      <c r="K138" s="20" t="s">
        <v>32</v>
      </c>
      <c r="L138" s="23"/>
      <c r="M138" s="94"/>
      <c r="N138" s="78"/>
    </row>
    <row r="139" spans="1:14" ht="15" customHeight="1" x14ac:dyDescent="0.25">
      <c r="A139" s="1">
        <v>1</v>
      </c>
      <c r="B139" s="59"/>
      <c r="C139" s="60"/>
      <c r="D139" s="86"/>
      <c r="E139" s="87"/>
      <c r="F139" s="112" t="s">
        <v>202</v>
      </c>
      <c r="G139" s="113"/>
      <c r="H139" s="82" t="s">
        <v>30</v>
      </c>
      <c r="I139" s="83"/>
      <c r="J139" s="22"/>
      <c r="K139" s="20" t="s">
        <v>32</v>
      </c>
      <c r="L139" s="23"/>
      <c r="M139" s="94"/>
      <c r="N139" s="78"/>
    </row>
    <row r="140" spans="1:14" ht="15" customHeight="1" x14ac:dyDescent="0.25">
      <c r="A140" s="1">
        <v>1</v>
      </c>
      <c r="B140" s="59"/>
      <c r="C140" s="60"/>
      <c r="D140" s="86"/>
      <c r="E140" s="87"/>
      <c r="F140" s="112" t="s">
        <v>203</v>
      </c>
      <c r="G140" s="113"/>
      <c r="H140" s="82" t="s">
        <v>30</v>
      </c>
      <c r="I140" s="83"/>
      <c r="J140" s="22"/>
      <c r="K140" s="20" t="s">
        <v>32</v>
      </c>
      <c r="L140" s="23"/>
      <c r="M140" s="94"/>
      <c r="N140" s="78"/>
    </row>
    <row r="141" spans="1:14" ht="15" customHeight="1" x14ac:dyDescent="0.25">
      <c r="A141" s="1">
        <v>1</v>
      </c>
      <c r="B141" s="59"/>
      <c r="C141" s="60"/>
      <c r="D141" s="86"/>
      <c r="E141" s="87"/>
      <c r="F141" s="112" t="s">
        <v>204</v>
      </c>
      <c r="G141" s="113"/>
      <c r="H141" s="82" t="s">
        <v>30</v>
      </c>
      <c r="I141" s="83"/>
      <c r="J141" s="22"/>
      <c r="K141" s="20" t="s">
        <v>32</v>
      </c>
      <c r="L141" s="23"/>
      <c r="M141" s="94"/>
      <c r="N141" s="78"/>
    </row>
    <row r="142" spans="1:14" ht="15" customHeight="1" x14ac:dyDescent="0.25">
      <c r="A142" s="1">
        <v>1</v>
      </c>
      <c r="B142" s="59"/>
      <c r="C142" s="60"/>
      <c r="D142" s="86"/>
      <c r="E142" s="87"/>
      <c r="F142" s="112" t="s">
        <v>205</v>
      </c>
      <c r="G142" s="113"/>
      <c r="H142" s="82" t="s">
        <v>30</v>
      </c>
      <c r="I142" s="83"/>
      <c r="J142" s="22"/>
      <c r="K142" s="20" t="s">
        <v>32</v>
      </c>
      <c r="L142" s="23"/>
      <c r="M142" s="94"/>
      <c r="N142" s="78"/>
    </row>
    <row r="143" spans="1:14" ht="15" customHeight="1" x14ac:dyDescent="0.25">
      <c r="A143" s="1">
        <v>1</v>
      </c>
      <c r="B143" s="59"/>
      <c r="C143" s="60"/>
      <c r="D143" s="86"/>
      <c r="E143" s="87"/>
      <c r="F143" s="112" t="s">
        <v>206</v>
      </c>
      <c r="G143" s="113"/>
      <c r="H143" s="82" t="s">
        <v>30</v>
      </c>
      <c r="I143" s="83"/>
      <c r="J143" s="22"/>
      <c r="K143" s="20" t="s">
        <v>32</v>
      </c>
      <c r="L143" s="23"/>
      <c r="M143" s="94"/>
      <c r="N143" s="78"/>
    </row>
    <row r="144" spans="1:14" ht="25.5" customHeight="1" thickBot="1" x14ac:dyDescent="0.3">
      <c r="A144" s="1">
        <v>1</v>
      </c>
      <c r="B144" s="59"/>
      <c r="C144" s="60"/>
      <c r="D144" s="88"/>
      <c r="E144" s="89"/>
      <c r="F144" s="112" t="s">
        <v>207</v>
      </c>
      <c r="G144" s="113"/>
      <c r="H144" s="82" t="s">
        <v>30</v>
      </c>
      <c r="I144" s="83"/>
      <c r="J144" s="22"/>
      <c r="K144" s="20" t="s">
        <v>32</v>
      </c>
      <c r="L144" s="23"/>
      <c r="M144" s="95"/>
      <c r="N144" s="97"/>
    </row>
    <row r="145" spans="1:16" ht="25.5" customHeight="1" x14ac:dyDescent="0.25">
      <c r="A145" s="1">
        <v>1</v>
      </c>
      <c r="B145" s="57" t="s">
        <v>103</v>
      </c>
      <c r="C145" s="58"/>
      <c r="D145" s="63" t="s">
        <v>104</v>
      </c>
      <c r="E145" s="64"/>
      <c r="F145" s="65" t="s">
        <v>105</v>
      </c>
      <c r="G145" s="66" t="s">
        <v>105</v>
      </c>
      <c r="H145" s="65" t="s">
        <v>30</v>
      </c>
      <c r="I145" s="66"/>
      <c r="J145" s="16" t="s">
        <v>105</v>
      </c>
      <c r="K145" s="17" t="s">
        <v>32</v>
      </c>
      <c r="L145" s="18"/>
      <c r="M145" s="17" t="s">
        <v>105</v>
      </c>
      <c r="N145" s="28" t="s">
        <v>105</v>
      </c>
    </row>
    <row r="146" spans="1:16" ht="25.5" customHeight="1" x14ac:dyDescent="0.25">
      <c r="A146" s="1">
        <v>1</v>
      </c>
      <c r="B146" s="59"/>
      <c r="C146" s="60"/>
      <c r="D146" s="67" t="s">
        <v>106</v>
      </c>
      <c r="E146" s="68"/>
      <c r="F146" s="69" t="s">
        <v>105</v>
      </c>
      <c r="G146" s="70" t="s">
        <v>105</v>
      </c>
      <c r="H146" s="69" t="s">
        <v>30</v>
      </c>
      <c r="I146" s="70"/>
      <c r="J146" s="19" t="s">
        <v>105</v>
      </c>
      <c r="K146" s="20" t="s">
        <v>32</v>
      </c>
      <c r="L146" s="24"/>
      <c r="M146" s="20" t="s">
        <v>105</v>
      </c>
      <c r="N146" s="29" t="s">
        <v>105</v>
      </c>
    </row>
    <row r="147" spans="1:16" ht="25.5" customHeight="1" thickBot="1" x14ac:dyDescent="0.3">
      <c r="A147" s="1">
        <v>1</v>
      </c>
      <c r="B147" s="61"/>
      <c r="C147" s="62"/>
      <c r="D147" s="71" t="s">
        <v>107</v>
      </c>
      <c r="E147" s="72"/>
      <c r="F147" s="73" t="s">
        <v>105</v>
      </c>
      <c r="G147" s="74" t="s">
        <v>105</v>
      </c>
      <c r="H147" s="73" t="s">
        <v>30</v>
      </c>
      <c r="I147" s="74"/>
      <c r="J147" s="30" t="s">
        <v>105</v>
      </c>
      <c r="K147" s="31" t="s">
        <v>32</v>
      </c>
      <c r="L147" s="32"/>
      <c r="M147" s="31" t="s">
        <v>105</v>
      </c>
      <c r="N147" s="33" t="s">
        <v>105</v>
      </c>
    </row>
    <row r="148" spans="1:16" x14ac:dyDescent="0.25">
      <c r="A148" s="1">
        <v>1</v>
      </c>
    </row>
    <row r="149" spans="1:16" x14ac:dyDescent="0.25">
      <c r="A149" s="1">
        <v>1</v>
      </c>
    </row>
    <row r="150" spans="1:16" x14ac:dyDescent="0.25">
      <c r="A150" s="1">
        <v>1</v>
      </c>
      <c r="C150" s="34" t="s">
        <v>108</v>
      </c>
      <c r="D150" s="35"/>
      <c r="E150" s="35"/>
    </row>
    <row r="151" spans="1:16" s="36" customFormat="1" x14ac:dyDescent="0.25">
      <c r="A151" s="1">
        <v>1</v>
      </c>
      <c r="C151" s="34"/>
    </row>
    <row r="152" spans="1:16" s="36" customFormat="1" ht="15" customHeight="1" x14ac:dyDescent="0.25">
      <c r="A152" s="1">
        <v>1</v>
      </c>
      <c r="C152" s="34" t="s">
        <v>109</v>
      </c>
      <c r="D152" s="35"/>
      <c r="E152" s="35"/>
      <c r="I152" s="37"/>
      <c r="J152" s="37"/>
      <c r="K152" s="37"/>
      <c r="L152" s="37"/>
      <c r="M152" s="38"/>
      <c r="N152" s="38"/>
    </row>
    <row r="153" spans="1:16" s="36" customFormat="1" x14ac:dyDescent="0.25">
      <c r="A153" s="1">
        <v>1</v>
      </c>
      <c r="G153" s="38"/>
      <c r="I153" s="56" t="str">
        <f ca="1">"podpis a pečiatka "&amp;IF(OR([1]summary!$K$39="",[1]summary!$K$39&gt;=[1]summary!$K$37),"navrhovateľa","dodávateľa")</f>
        <v>podpis a pečiatka dodávateľa</v>
      </c>
      <c r="J153" s="56"/>
      <c r="K153" s="56"/>
      <c r="L153" s="56"/>
      <c r="M153" s="39"/>
      <c r="N153" s="39"/>
    </row>
    <row r="154" spans="1:16" s="11" customFormat="1" ht="18.75" x14ac:dyDescent="0.3">
      <c r="A154" s="1">
        <v>1</v>
      </c>
      <c r="B154" s="126" t="str">
        <f ca="1">IF(OR([1]summary!$K$39="",[1]summary!$K$39&gt;=[1]summary!$K$37),"Technická špecifikácia logického celku"&amp;IF([1]summary!$F$189="áno"," č. 3:",":"),IF([1]summary!$F$189="áno","Časť č. 3:",""))</f>
        <v>Časť č. 3:</v>
      </c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0"/>
      <c r="N154" s="10"/>
    </row>
    <row r="155" spans="1:16" x14ac:dyDescent="0.25">
      <c r="A155" s="1">
        <v>1</v>
      </c>
      <c r="B155" s="127" t="s">
        <v>208</v>
      </c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</row>
    <row r="156" spans="1:16" ht="15.75" thickBot="1" x14ac:dyDescent="0.3">
      <c r="A156" s="1">
        <v>1</v>
      </c>
      <c r="P156" s="12"/>
    </row>
    <row r="157" spans="1:16" ht="69.95" customHeight="1" thickBot="1" x14ac:dyDescent="0.3">
      <c r="A157" s="1">
        <v>1</v>
      </c>
      <c r="B157" s="100" t="s">
        <v>5</v>
      </c>
      <c r="C157" s="101"/>
      <c r="D157" s="101"/>
      <c r="E157" s="102"/>
      <c r="F157" s="103" t="s">
        <v>6</v>
      </c>
      <c r="G157" s="104"/>
      <c r="H157" s="131" t="s">
        <v>7</v>
      </c>
      <c r="I157" s="132"/>
      <c r="J157" s="13" t="s">
        <v>8</v>
      </c>
      <c r="K157" s="105" t="s">
        <v>9</v>
      </c>
      <c r="L157" s="106"/>
      <c r="M157" s="14" t="s">
        <v>10</v>
      </c>
      <c r="N157" s="15" t="s">
        <v>11</v>
      </c>
      <c r="P157" s="12"/>
    </row>
    <row r="158" spans="1:16" ht="15" customHeight="1" x14ac:dyDescent="0.25">
      <c r="A158" s="1">
        <v>1</v>
      </c>
      <c r="B158" s="57" t="s">
        <v>208</v>
      </c>
      <c r="C158" s="58"/>
      <c r="D158" s="133" t="s">
        <v>209</v>
      </c>
      <c r="E158" s="134"/>
      <c r="F158" s="120" t="s">
        <v>210</v>
      </c>
      <c r="G158" s="121" t="s">
        <v>210</v>
      </c>
      <c r="H158" s="65" t="s">
        <v>30</v>
      </c>
      <c r="I158" s="66"/>
      <c r="J158" s="16"/>
      <c r="K158" s="17" t="s">
        <v>32</v>
      </c>
      <c r="L158" s="18"/>
      <c r="M158" s="135"/>
      <c r="N158" s="129"/>
    </row>
    <row r="159" spans="1:16" ht="15" customHeight="1" x14ac:dyDescent="0.25">
      <c r="A159" s="1">
        <v>1</v>
      </c>
      <c r="B159" s="59"/>
      <c r="C159" s="60"/>
      <c r="D159" s="117"/>
      <c r="E159" s="88"/>
      <c r="F159" s="80" t="s">
        <v>211</v>
      </c>
      <c r="G159" s="81" t="s">
        <v>211</v>
      </c>
      <c r="H159" s="82" t="s">
        <v>30</v>
      </c>
      <c r="I159" s="83"/>
      <c r="J159" s="22"/>
      <c r="K159" s="25" t="s">
        <v>32</v>
      </c>
      <c r="L159" s="23"/>
      <c r="M159" s="108"/>
      <c r="N159" s="110"/>
    </row>
    <row r="160" spans="1:16" ht="15" customHeight="1" x14ac:dyDescent="0.25">
      <c r="A160" s="1">
        <v>1</v>
      </c>
      <c r="B160" s="59"/>
      <c r="C160" s="60"/>
      <c r="D160" s="117"/>
      <c r="E160" s="88"/>
      <c r="F160" s="80" t="s">
        <v>212</v>
      </c>
      <c r="G160" s="81" t="s">
        <v>212</v>
      </c>
      <c r="H160" s="82" t="s">
        <v>30</v>
      </c>
      <c r="I160" s="83"/>
      <c r="J160" s="22"/>
      <c r="K160" s="25" t="s">
        <v>32</v>
      </c>
      <c r="L160" s="23"/>
      <c r="M160" s="108"/>
      <c r="N160" s="110"/>
    </row>
    <row r="161" spans="1:14" ht="15" customHeight="1" x14ac:dyDescent="0.25">
      <c r="A161" s="1">
        <v>1</v>
      </c>
      <c r="B161" s="59"/>
      <c r="C161" s="60"/>
      <c r="D161" s="117"/>
      <c r="E161" s="88"/>
      <c r="F161" s="80" t="s">
        <v>213</v>
      </c>
      <c r="G161" s="81" t="s">
        <v>213</v>
      </c>
      <c r="H161" s="82" t="s">
        <v>30</v>
      </c>
      <c r="I161" s="83"/>
      <c r="J161" s="22"/>
      <c r="K161" s="25" t="s">
        <v>32</v>
      </c>
      <c r="L161" s="23"/>
      <c r="M161" s="108"/>
      <c r="N161" s="110"/>
    </row>
    <row r="162" spans="1:14" ht="15" customHeight="1" x14ac:dyDescent="0.25">
      <c r="A162" s="1">
        <v>1</v>
      </c>
      <c r="B162" s="59"/>
      <c r="C162" s="60"/>
      <c r="D162" s="118"/>
      <c r="E162" s="111"/>
      <c r="F162" s="80" t="s">
        <v>214</v>
      </c>
      <c r="G162" s="81" t="s">
        <v>214</v>
      </c>
      <c r="H162" s="82" t="s">
        <v>30</v>
      </c>
      <c r="I162" s="83"/>
      <c r="J162" s="19"/>
      <c r="K162" s="25" t="s">
        <v>32</v>
      </c>
      <c r="L162" s="21"/>
      <c r="M162" s="108"/>
      <c r="N162" s="110"/>
    </row>
    <row r="163" spans="1:14" ht="15" customHeight="1" x14ac:dyDescent="0.25">
      <c r="A163" s="1">
        <v>1</v>
      </c>
      <c r="B163" s="59"/>
      <c r="C163" s="60"/>
      <c r="D163" s="118"/>
      <c r="E163" s="111"/>
      <c r="F163" s="80" t="s">
        <v>215</v>
      </c>
      <c r="G163" s="81" t="s">
        <v>215</v>
      </c>
      <c r="H163" s="82" t="s">
        <v>30</v>
      </c>
      <c r="I163" s="83"/>
      <c r="J163" s="19"/>
      <c r="K163" s="25" t="s">
        <v>32</v>
      </c>
      <c r="L163" s="21"/>
      <c r="M163" s="108"/>
      <c r="N163" s="110"/>
    </row>
    <row r="164" spans="1:14" ht="15" customHeight="1" x14ac:dyDescent="0.25">
      <c r="A164" s="1">
        <v>1</v>
      </c>
      <c r="B164" s="59"/>
      <c r="C164" s="60"/>
      <c r="D164" s="118"/>
      <c r="E164" s="111"/>
      <c r="F164" s="80" t="s">
        <v>216</v>
      </c>
      <c r="G164" s="81" t="s">
        <v>216</v>
      </c>
      <c r="H164" s="82" t="s">
        <v>30</v>
      </c>
      <c r="I164" s="83"/>
      <c r="J164" s="19"/>
      <c r="K164" s="25" t="s">
        <v>32</v>
      </c>
      <c r="L164" s="21"/>
      <c r="M164" s="136"/>
      <c r="N164" s="130"/>
    </row>
    <row r="165" spans="1:14" x14ac:dyDescent="0.25">
      <c r="A165" s="1">
        <v>1</v>
      </c>
      <c r="B165" s="59"/>
      <c r="C165" s="60"/>
      <c r="D165" s="84" t="s">
        <v>217</v>
      </c>
      <c r="E165" s="85"/>
      <c r="F165" s="80" t="s">
        <v>218</v>
      </c>
      <c r="G165" s="81" t="s">
        <v>218</v>
      </c>
      <c r="H165" s="82" t="s">
        <v>219</v>
      </c>
      <c r="I165" s="83"/>
      <c r="J165" s="19" t="s">
        <v>16</v>
      </c>
      <c r="K165" s="20" t="s">
        <v>17</v>
      </c>
      <c r="L165" s="21"/>
      <c r="M165" s="107"/>
      <c r="N165" s="109"/>
    </row>
    <row r="166" spans="1:14" x14ac:dyDescent="0.25">
      <c r="A166" s="1">
        <v>1</v>
      </c>
      <c r="B166" s="59"/>
      <c r="C166" s="60"/>
      <c r="D166" s="86"/>
      <c r="E166" s="87"/>
      <c r="F166" s="80" t="s">
        <v>220</v>
      </c>
      <c r="G166" s="81" t="s">
        <v>220</v>
      </c>
      <c r="H166" s="82" t="s">
        <v>221</v>
      </c>
      <c r="I166" s="83" t="s">
        <v>221</v>
      </c>
      <c r="J166" s="19" t="s">
        <v>222</v>
      </c>
      <c r="K166" s="20" t="s">
        <v>17</v>
      </c>
      <c r="L166" s="21"/>
      <c r="M166" s="108"/>
      <c r="N166" s="110"/>
    </row>
    <row r="167" spans="1:14" x14ac:dyDescent="0.25">
      <c r="A167" s="1">
        <v>1</v>
      </c>
      <c r="B167" s="59"/>
      <c r="C167" s="60"/>
      <c r="D167" s="86"/>
      <c r="E167" s="87"/>
      <c r="F167" s="80" t="s">
        <v>223</v>
      </c>
      <c r="G167" s="81" t="s">
        <v>223</v>
      </c>
      <c r="H167" s="82" t="s">
        <v>224</v>
      </c>
      <c r="I167" s="83" t="s">
        <v>224</v>
      </c>
      <c r="J167" s="19" t="s">
        <v>222</v>
      </c>
      <c r="K167" s="20" t="s">
        <v>17</v>
      </c>
      <c r="L167" s="21"/>
      <c r="M167" s="108"/>
      <c r="N167" s="110"/>
    </row>
    <row r="168" spans="1:14" ht="15" customHeight="1" x14ac:dyDescent="0.25">
      <c r="A168" s="1">
        <v>1</v>
      </c>
      <c r="B168" s="59"/>
      <c r="C168" s="60"/>
      <c r="D168" s="84" t="s">
        <v>225</v>
      </c>
      <c r="E168" s="85"/>
      <c r="F168" s="80" t="s">
        <v>226</v>
      </c>
      <c r="G168" s="81" t="s">
        <v>226</v>
      </c>
      <c r="H168" s="82" t="s">
        <v>30</v>
      </c>
      <c r="I168" s="83" t="s">
        <v>31</v>
      </c>
      <c r="J168" s="19"/>
      <c r="K168" s="20" t="s">
        <v>32</v>
      </c>
      <c r="L168" s="21"/>
      <c r="M168" s="114"/>
      <c r="N168" s="77"/>
    </row>
    <row r="169" spans="1:14" ht="15" customHeight="1" x14ac:dyDescent="0.25">
      <c r="A169" s="1">
        <v>1</v>
      </c>
      <c r="B169" s="59"/>
      <c r="C169" s="60"/>
      <c r="D169" s="86"/>
      <c r="E169" s="87"/>
      <c r="F169" s="80" t="s">
        <v>227</v>
      </c>
      <c r="G169" s="81" t="s">
        <v>227</v>
      </c>
      <c r="H169" s="82" t="s">
        <v>228</v>
      </c>
      <c r="I169" s="83" t="s">
        <v>229</v>
      </c>
      <c r="J169" s="19" t="s">
        <v>16</v>
      </c>
      <c r="K169" s="20" t="s">
        <v>17</v>
      </c>
      <c r="L169" s="21"/>
      <c r="M169" s="94"/>
      <c r="N169" s="78"/>
    </row>
    <row r="170" spans="1:14" ht="15" customHeight="1" x14ac:dyDescent="0.25">
      <c r="A170" s="1">
        <v>1</v>
      </c>
      <c r="B170" s="59"/>
      <c r="C170" s="60"/>
      <c r="D170" s="88"/>
      <c r="E170" s="89"/>
      <c r="F170" s="80" t="s">
        <v>230</v>
      </c>
      <c r="G170" s="81" t="s">
        <v>230</v>
      </c>
      <c r="H170" s="82" t="s">
        <v>231</v>
      </c>
      <c r="I170" s="83" t="s">
        <v>231</v>
      </c>
      <c r="J170" s="19" t="s">
        <v>16</v>
      </c>
      <c r="K170" s="20" t="s">
        <v>17</v>
      </c>
      <c r="L170" s="21"/>
      <c r="M170" s="95"/>
      <c r="N170" s="97"/>
    </row>
    <row r="171" spans="1:14" ht="15" customHeight="1" x14ac:dyDescent="0.25">
      <c r="A171" s="1">
        <v>1</v>
      </c>
      <c r="B171" s="59"/>
      <c r="C171" s="60"/>
      <c r="D171" s="84" t="s">
        <v>232</v>
      </c>
      <c r="E171" s="85"/>
      <c r="F171" s="80" t="s">
        <v>233</v>
      </c>
      <c r="G171" s="81"/>
      <c r="H171" s="82" t="s">
        <v>234</v>
      </c>
      <c r="I171" s="83"/>
      <c r="J171" s="22" t="s">
        <v>235</v>
      </c>
      <c r="K171" s="20" t="s">
        <v>17</v>
      </c>
      <c r="L171" s="46"/>
      <c r="M171" s="114"/>
      <c r="N171" s="77"/>
    </row>
    <row r="172" spans="1:14" ht="15" customHeight="1" x14ac:dyDescent="0.25">
      <c r="A172" s="1">
        <v>1</v>
      </c>
      <c r="B172" s="59"/>
      <c r="C172" s="60"/>
      <c r="D172" s="88"/>
      <c r="E172" s="89"/>
      <c r="F172" s="80" t="s">
        <v>236</v>
      </c>
      <c r="G172" s="81"/>
      <c r="H172" s="82" t="s">
        <v>234</v>
      </c>
      <c r="I172" s="83"/>
      <c r="J172" s="22" t="s">
        <v>235</v>
      </c>
      <c r="K172" s="20" t="s">
        <v>17</v>
      </c>
      <c r="L172" s="46"/>
      <c r="M172" s="95"/>
      <c r="N172" s="97"/>
    </row>
    <row r="173" spans="1:14" ht="15" customHeight="1" x14ac:dyDescent="0.25">
      <c r="A173" s="1">
        <v>1</v>
      </c>
      <c r="B173" s="59"/>
      <c r="C173" s="60"/>
      <c r="D173" s="84" t="s">
        <v>237</v>
      </c>
      <c r="E173" s="85"/>
      <c r="F173" s="80" t="s">
        <v>238</v>
      </c>
      <c r="G173" s="81"/>
      <c r="H173" s="82" t="s">
        <v>239</v>
      </c>
      <c r="I173" s="83"/>
      <c r="J173" s="22" t="s">
        <v>235</v>
      </c>
      <c r="K173" s="20" t="s">
        <v>17</v>
      </c>
      <c r="L173" s="46"/>
      <c r="M173" s="114"/>
      <c r="N173" s="77"/>
    </row>
    <row r="174" spans="1:14" ht="15" customHeight="1" x14ac:dyDescent="0.25">
      <c r="A174" s="1">
        <v>1</v>
      </c>
      <c r="B174" s="59"/>
      <c r="C174" s="60"/>
      <c r="D174" s="86"/>
      <c r="E174" s="87"/>
      <c r="F174" s="80" t="s">
        <v>240</v>
      </c>
      <c r="G174" s="81"/>
      <c r="H174" s="82" t="s">
        <v>241</v>
      </c>
      <c r="I174" s="83"/>
      <c r="J174" s="22" t="s">
        <v>242</v>
      </c>
      <c r="K174" s="20" t="s">
        <v>17</v>
      </c>
      <c r="L174" s="46"/>
      <c r="M174" s="94"/>
      <c r="N174" s="78"/>
    </row>
    <row r="175" spans="1:14" ht="15" customHeight="1" x14ac:dyDescent="0.25">
      <c r="A175" s="1">
        <v>1</v>
      </c>
      <c r="B175" s="59"/>
      <c r="C175" s="60"/>
      <c r="D175" s="86"/>
      <c r="E175" s="87"/>
      <c r="F175" s="80" t="s">
        <v>243</v>
      </c>
      <c r="G175" s="81"/>
      <c r="H175" s="82" t="s">
        <v>30</v>
      </c>
      <c r="I175" s="83"/>
      <c r="J175" s="22"/>
      <c r="K175" s="25" t="s">
        <v>32</v>
      </c>
      <c r="L175" s="46"/>
      <c r="M175" s="94"/>
      <c r="N175" s="78"/>
    </row>
    <row r="176" spans="1:14" ht="15" customHeight="1" x14ac:dyDescent="0.25">
      <c r="A176" s="1">
        <v>1</v>
      </c>
      <c r="B176" s="59"/>
      <c r="C176" s="60"/>
      <c r="D176" s="88"/>
      <c r="E176" s="89"/>
      <c r="F176" s="80" t="s">
        <v>244</v>
      </c>
      <c r="G176" s="81"/>
      <c r="H176" s="82" t="s">
        <v>30</v>
      </c>
      <c r="I176" s="83"/>
      <c r="J176" s="22"/>
      <c r="K176" s="25" t="s">
        <v>32</v>
      </c>
      <c r="L176" s="46"/>
      <c r="M176" s="95"/>
      <c r="N176" s="97"/>
    </row>
    <row r="177" spans="1:14" ht="15" customHeight="1" x14ac:dyDescent="0.25">
      <c r="A177" s="1">
        <v>1</v>
      </c>
      <c r="B177" s="59"/>
      <c r="C177" s="60"/>
      <c r="D177" s="84" t="s">
        <v>245</v>
      </c>
      <c r="E177" s="85"/>
      <c r="F177" s="80" t="s">
        <v>246</v>
      </c>
      <c r="G177" s="81" t="s">
        <v>246</v>
      </c>
      <c r="H177" s="82" t="s">
        <v>30</v>
      </c>
      <c r="I177" s="83"/>
      <c r="J177" s="22"/>
      <c r="K177" s="25" t="s">
        <v>32</v>
      </c>
      <c r="L177" s="46"/>
      <c r="M177" s="114"/>
      <c r="N177" s="77"/>
    </row>
    <row r="178" spans="1:14" x14ac:dyDescent="0.25">
      <c r="A178" s="1">
        <v>1</v>
      </c>
      <c r="B178" s="59"/>
      <c r="C178" s="60"/>
      <c r="D178" s="86"/>
      <c r="E178" s="87"/>
      <c r="F178" s="80" t="s">
        <v>247</v>
      </c>
      <c r="G178" s="81" t="s">
        <v>247</v>
      </c>
      <c r="H178" s="82" t="s">
        <v>30</v>
      </c>
      <c r="I178" s="83"/>
      <c r="J178" s="22"/>
      <c r="K178" s="25" t="s">
        <v>32</v>
      </c>
      <c r="L178" s="46"/>
      <c r="M178" s="94"/>
      <c r="N178" s="78"/>
    </row>
    <row r="179" spans="1:14" ht="15" customHeight="1" x14ac:dyDescent="0.25">
      <c r="A179" s="1">
        <v>1</v>
      </c>
      <c r="B179" s="59"/>
      <c r="C179" s="60"/>
      <c r="D179" s="86"/>
      <c r="E179" s="87"/>
      <c r="F179" s="80" t="s">
        <v>248</v>
      </c>
      <c r="G179" s="81" t="s">
        <v>248</v>
      </c>
      <c r="H179" s="82" t="s">
        <v>30</v>
      </c>
      <c r="I179" s="83"/>
      <c r="J179" s="22"/>
      <c r="K179" s="25" t="s">
        <v>32</v>
      </c>
      <c r="L179" s="46"/>
      <c r="M179" s="94"/>
      <c r="N179" s="78"/>
    </row>
    <row r="180" spans="1:14" ht="15" customHeight="1" x14ac:dyDescent="0.25">
      <c r="A180" s="1">
        <v>1</v>
      </c>
      <c r="B180" s="59"/>
      <c r="C180" s="60"/>
      <c r="D180" s="86"/>
      <c r="E180" s="87"/>
      <c r="F180" s="80" t="s">
        <v>249</v>
      </c>
      <c r="G180" s="81" t="s">
        <v>249</v>
      </c>
      <c r="H180" s="82" t="s">
        <v>30</v>
      </c>
      <c r="I180" s="83"/>
      <c r="J180" s="22"/>
      <c r="K180" s="25" t="s">
        <v>32</v>
      </c>
      <c r="L180" s="46"/>
      <c r="M180" s="94"/>
      <c r="N180" s="78"/>
    </row>
    <row r="181" spans="1:14" ht="25.5" customHeight="1" x14ac:dyDescent="0.25">
      <c r="A181" s="1">
        <v>1</v>
      </c>
      <c r="B181" s="59"/>
      <c r="C181" s="60"/>
      <c r="D181" s="86"/>
      <c r="E181" s="87"/>
      <c r="F181" s="80" t="s">
        <v>250</v>
      </c>
      <c r="G181" s="81" t="s">
        <v>250</v>
      </c>
      <c r="H181" s="82" t="s">
        <v>30</v>
      </c>
      <c r="I181" s="83"/>
      <c r="J181" s="22"/>
      <c r="K181" s="25" t="s">
        <v>32</v>
      </c>
      <c r="L181" s="46"/>
      <c r="M181" s="94"/>
      <c r="N181" s="78"/>
    </row>
    <row r="182" spans="1:14" x14ac:dyDescent="0.25">
      <c r="A182" s="1">
        <v>1</v>
      </c>
      <c r="B182" s="59"/>
      <c r="C182" s="60"/>
      <c r="D182" s="86"/>
      <c r="E182" s="87"/>
      <c r="F182" s="80" t="s">
        <v>251</v>
      </c>
      <c r="G182" s="81" t="s">
        <v>251</v>
      </c>
      <c r="H182" s="82" t="s">
        <v>30</v>
      </c>
      <c r="I182" s="83"/>
      <c r="J182" s="22"/>
      <c r="K182" s="25" t="s">
        <v>32</v>
      </c>
      <c r="L182" s="46"/>
      <c r="M182" s="94"/>
      <c r="N182" s="78"/>
    </row>
    <row r="183" spans="1:14" ht="15" customHeight="1" x14ac:dyDescent="0.25">
      <c r="A183" s="1">
        <v>1</v>
      </c>
      <c r="B183" s="59"/>
      <c r="C183" s="60"/>
      <c r="D183" s="86"/>
      <c r="E183" s="87"/>
      <c r="F183" s="80" t="s">
        <v>252</v>
      </c>
      <c r="G183" s="81" t="s">
        <v>252</v>
      </c>
      <c r="H183" s="82" t="s">
        <v>30</v>
      </c>
      <c r="I183" s="83"/>
      <c r="J183" s="22"/>
      <c r="K183" s="25" t="s">
        <v>32</v>
      </c>
      <c r="L183" s="46"/>
      <c r="M183" s="94"/>
      <c r="N183" s="78"/>
    </row>
    <row r="184" spans="1:14" ht="15" customHeight="1" x14ac:dyDescent="0.25">
      <c r="A184" s="1">
        <v>1</v>
      </c>
      <c r="B184" s="59"/>
      <c r="C184" s="60"/>
      <c r="D184" s="86"/>
      <c r="E184" s="87"/>
      <c r="F184" s="80" t="s">
        <v>253</v>
      </c>
      <c r="G184" s="81" t="s">
        <v>253</v>
      </c>
      <c r="H184" s="82" t="s">
        <v>30</v>
      </c>
      <c r="I184" s="83"/>
      <c r="J184" s="22"/>
      <c r="K184" s="25" t="s">
        <v>32</v>
      </c>
      <c r="L184" s="46"/>
      <c r="M184" s="94"/>
      <c r="N184" s="78"/>
    </row>
    <row r="185" spans="1:14" x14ac:dyDescent="0.25">
      <c r="A185" s="1">
        <v>1</v>
      </c>
      <c r="B185" s="59"/>
      <c r="C185" s="60"/>
      <c r="D185" s="86"/>
      <c r="E185" s="87"/>
      <c r="F185" s="80" t="s">
        <v>254</v>
      </c>
      <c r="G185" s="81" t="s">
        <v>254</v>
      </c>
      <c r="H185" s="82" t="s">
        <v>30</v>
      </c>
      <c r="I185" s="83"/>
      <c r="J185" s="22"/>
      <c r="K185" s="25" t="s">
        <v>32</v>
      </c>
      <c r="L185" s="46"/>
      <c r="M185" s="94"/>
      <c r="N185" s="78"/>
    </row>
    <row r="186" spans="1:14" ht="15" customHeight="1" x14ac:dyDescent="0.25">
      <c r="A186" s="1">
        <v>1</v>
      </c>
      <c r="B186" s="59"/>
      <c r="C186" s="60"/>
      <c r="D186" s="86"/>
      <c r="E186" s="87"/>
      <c r="F186" s="80" t="s">
        <v>255</v>
      </c>
      <c r="G186" s="81" t="s">
        <v>255</v>
      </c>
      <c r="H186" s="82" t="s">
        <v>30</v>
      </c>
      <c r="I186" s="83"/>
      <c r="J186" s="22"/>
      <c r="K186" s="25" t="s">
        <v>32</v>
      </c>
      <c r="L186" s="46"/>
      <c r="M186" s="94"/>
      <c r="N186" s="78"/>
    </row>
    <row r="187" spans="1:14" ht="25.5" customHeight="1" x14ac:dyDescent="0.25">
      <c r="A187" s="1">
        <v>1</v>
      </c>
      <c r="B187" s="59"/>
      <c r="C187" s="60"/>
      <c r="D187" s="88"/>
      <c r="E187" s="89"/>
      <c r="F187" s="80" t="s">
        <v>256</v>
      </c>
      <c r="G187" s="81" t="s">
        <v>256</v>
      </c>
      <c r="H187" s="82" t="s">
        <v>30</v>
      </c>
      <c r="I187" s="83"/>
      <c r="J187" s="22"/>
      <c r="K187" s="25" t="s">
        <v>32</v>
      </c>
      <c r="L187" s="23"/>
      <c r="M187" s="95"/>
      <c r="N187" s="97"/>
    </row>
    <row r="188" spans="1:14" ht="15" customHeight="1" thickBot="1" x14ac:dyDescent="0.3">
      <c r="A188" s="1">
        <v>1</v>
      </c>
      <c r="B188" s="61"/>
      <c r="C188" s="62"/>
      <c r="D188" s="111" t="s">
        <v>257</v>
      </c>
      <c r="E188" s="128"/>
      <c r="F188" s="128"/>
      <c r="G188" s="83"/>
      <c r="H188" s="82" t="s">
        <v>30</v>
      </c>
      <c r="I188" s="83"/>
      <c r="J188" s="19"/>
      <c r="K188" s="25" t="s">
        <v>32</v>
      </c>
      <c r="L188" s="21"/>
      <c r="M188" s="47"/>
      <c r="N188" s="48"/>
    </row>
    <row r="189" spans="1:14" s="2" customFormat="1" ht="25.5" customHeight="1" x14ac:dyDescent="0.25">
      <c r="A189" s="1">
        <v>1</v>
      </c>
      <c r="B189" s="57" t="s">
        <v>103</v>
      </c>
      <c r="C189" s="58"/>
      <c r="D189" s="63" t="s">
        <v>104</v>
      </c>
      <c r="E189" s="64"/>
      <c r="F189" s="65" t="s">
        <v>105</v>
      </c>
      <c r="G189" s="66" t="s">
        <v>105</v>
      </c>
      <c r="H189" s="65" t="s">
        <v>30</v>
      </c>
      <c r="I189" s="66"/>
      <c r="J189" s="16" t="s">
        <v>105</v>
      </c>
      <c r="K189" s="17" t="s">
        <v>32</v>
      </c>
      <c r="L189" s="18"/>
      <c r="M189" s="17" t="s">
        <v>105</v>
      </c>
      <c r="N189" s="28" t="s">
        <v>105</v>
      </c>
    </row>
    <row r="190" spans="1:14" s="2" customFormat="1" ht="25.5" customHeight="1" x14ac:dyDescent="0.25">
      <c r="A190" s="1">
        <v>1</v>
      </c>
      <c r="B190" s="59"/>
      <c r="C190" s="60"/>
      <c r="D190" s="67" t="s">
        <v>106</v>
      </c>
      <c r="E190" s="68"/>
      <c r="F190" s="69" t="s">
        <v>105</v>
      </c>
      <c r="G190" s="70" t="s">
        <v>105</v>
      </c>
      <c r="H190" s="69" t="s">
        <v>30</v>
      </c>
      <c r="I190" s="70"/>
      <c r="J190" s="19" t="s">
        <v>105</v>
      </c>
      <c r="K190" s="20" t="s">
        <v>32</v>
      </c>
      <c r="L190" s="24"/>
      <c r="M190" s="20" t="s">
        <v>105</v>
      </c>
      <c r="N190" s="29" t="s">
        <v>105</v>
      </c>
    </row>
    <row r="191" spans="1:14" s="2" customFormat="1" ht="25.5" customHeight="1" thickBot="1" x14ac:dyDescent="0.3">
      <c r="A191" s="1">
        <v>1</v>
      </c>
      <c r="B191" s="61"/>
      <c r="C191" s="62"/>
      <c r="D191" s="71" t="s">
        <v>107</v>
      </c>
      <c r="E191" s="72"/>
      <c r="F191" s="73" t="s">
        <v>105</v>
      </c>
      <c r="G191" s="74" t="s">
        <v>105</v>
      </c>
      <c r="H191" s="73" t="s">
        <v>30</v>
      </c>
      <c r="I191" s="74"/>
      <c r="J191" s="30" t="s">
        <v>105</v>
      </c>
      <c r="K191" s="31" t="s">
        <v>32</v>
      </c>
      <c r="L191" s="32"/>
      <c r="M191" s="31" t="s">
        <v>105</v>
      </c>
      <c r="N191" s="33" t="s">
        <v>105</v>
      </c>
    </row>
    <row r="192" spans="1:14" x14ac:dyDescent="0.25">
      <c r="A192" s="1">
        <v>1</v>
      </c>
    </row>
    <row r="193" spans="1:16" x14ac:dyDescent="0.25">
      <c r="A193" s="1">
        <v>1</v>
      </c>
    </row>
    <row r="194" spans="1:16" x14ac:dyDescent="0.25">
      <c r="A194" s="1">
        <v>1</v>
      </c>
      <c r="C194" s="34" t="s">
        <v>108</v>
      </c>
      <c r="D194" s="35"/>
      <c r="E194" s="35"/>
    </row>
    <row r="195" spans="1:16" s="36" customFormat="1" x14ac:dyDescent="0.25">
      <c r="A195" s="1">
        <v>1</v>
      </c>
      <c r="C195" s="34"/>
    </row>
    <row r="196" spans="1:16" s="36" customFormat="1" ht="15" customHeight="1" x14ac:dyDescent="0.25">
      <c r="A196" s="1">
        <v>1</v>
      </c>
      <c r="C196" s="34" t="s">
        <v>109</v>
      </c>
      <c r="D196" s="35"/>
      <c r="E196" s="35"/>
      <c r="I196" s="37"/>
      <c r="J196" s="37"/>
      <c r="K196" s="37"/>
      <c r="L196" s="37"/>
      <c r="M196" s="38"/>
      <c r="N196" s="38"/>
    </row>
    <row r="197" spans="1:16" s="36" customFormat="1" x14ac:dyDescent="0.25">
      <c r="A197" s="1">
        <v>1</v>
      </c>
      <c r="G197" s="38"/>
      <c r="I197" s="56" t="str">
        <f ca="1">"podpis a pečiatka "&amp;IF(OR([1]summary!$K$39="",[1]summary!$K$39&gt;=[1]summary!$K$37),"navrhovateľa","dodávateľa")</f>
        <v>podpis a pečiatka dodávateľa</v>
      </c>
      <c r="J197" s="56"/>
      <c r="K197" s="56"/>
      <c r="L197" s="56"/>
      <c r="M197" s="39"/>
      <c r="N197" s="39"/>
    </row>
    <row r="198" spans="1:16" s="11" customFormat="1" ht="18.75" x14ac:dyDescent="0.3">
      <c r="A198" s="1">
        <v>1</v>
      </c>
      <c r="B198" s="126" t="str">
        <f ca="1">IF(OR([1]summary!$K$39="",[1]summary!$K$39&gt;=[1]summary!$K$37),"Technická špecifikácia logického celku"&amp;IF([1]summary!$F$189="áno"," č. 4:",":"),IF([1]summary!$F$189="áno","Časť č. 4:",""))</f>
        <v>Časť č. 4:</v>
      </c>
      <c r="C198" s="126"/>
      <c r="D198" s="126"/>
      <c r="E198" s="126"/>
      <c r="F198" s="126"/>
      <c r="G198" s="126"/>
      <c r="H198" s="126"/>
      <c r="I198" s="126"/>
      <c r="J198" s="126"/>
      <c r="K198" s="126"/>
      <c r="L198" s="126"/>
      <c r="M198" s="10"/>
      <c r="N198" s="10"/>
    </row>
    <row r="199" spans="1:16" x14ac:dyDescent="0.25">
      <c r="A199" s="1">
        <v>1</v>
      </c>
      <c r="B199" s="127" t="s">
        <v>258</v>
      </c>
      <c r="C199" s="127"/>
      <c r="D199" s="127"/>
      <c r="E199" s="127"/>
      <c r="F199" s="127"/>
      <c r="G199" s="127"/>
      <c r="H199" s="127"/>
      <c r="I199" s="127"/>
      <c r="J199" s="127"/>
      <c r="K199" s="127"/>
      <c r="L199" s="127"/>
      <c r="M199" s="127"/>
      <c r="N199" s="127"/>
    </row>
    <row r="200" spans="1:16" x14ac:dyDescent="0.25">
      <c r="A200" s="1">
        <v>1</v>
      </c>
      <c r="P200" s="12"/>
    </row>
    <row r="201" spans="1:16" x14ac:dyDescent="0.25">
      <c r="A201" s="1">
        <v>1</v>
      </c>
      <c r="B201" s="98" t="s">
        <v>259</v>
      </c>
      <c r="C201" s="98"/>
      <c r="D201" s="99" t="s">
        <v>260</v>
      </c>
      <c r="E201" s="99"/>
      <c r="F201" s="99"/>
      <c r="G201" s="99"/>
      <c r="H201" s="99"/>
      <c r="I201" s="99"/>
      <c r="J201" s="99"/>
      <c r="K201" s="99"/>
      <c r="L201" s="99"/>
      <c r="M201" s="99"/>
      <c r="N201" s="99"/>
      <c r="P201" s="12"/>
    </row>
    <row r="202" spans="1:16" ht="15.75" thickBot="1" x14ac:dyDescent="0.3">
      <c r="A202" s="1">
        <v>1</v>
      </c>
      <c r="P202" s="12"/>
    </row>
    <row r="203" spans="1:16" ht="69.95" customHeight="1" thickBot="1" x14ac:dyDescent="0.3">
      <c r="A203" s="1">
        <v>1</v>
      </c>
      <c r="B203" s="100" t="s">
        <v>5</v>
      </c>
      <c r="C203" s="101"/>
      <c r="D203" s="101"/>
      <c r="E203" s="102"/>
      <c r="F203" s="103" t="s">
        <v>6</v>
      </c>
      <c r="G203" s="104"/>
      <c r="H203" s="100" t="s">
        <v>7</v>
      </c>
      <c r="I203" s="102"/>
      <c r="J203" s="13" t="s">
        <v>8</v>
      </c>
      <c r="K203" s="105" t="s">
        <v>9</v>
      </c>
      <c r="L203" s="106"/>
      <c r="M203" s="14" t="s">
        <v>10</v>
      </c>
      <c r="N203" s="15" t="s">
        <v>11</v>
      </c>
      <c r="P203" s="12"/>
    </row>
    <row r="204" spans="1:16" ht="15" customHeight="1" x14ac:dyDescent="0.25">
      <c r="A204" s="1">
        <v>1</v>
      </c>
      <c r="B204" s="57" t="s">
        <v>261</v>
      </c>
      <c r="C204" s="58"/>
      <c r="D204" s="90" t="s">
        <v>262</v>
      </c>
      <c r="E204" s="91"/>
      <c r="F204" s="122" t="s">
        <v>263</v>
      </c>
      <c r="G204" s="123"/>
      <c r="H204" s="124" t="s">
        <v>30</v>
      </c>
      <c r="I204" s="125"/>
      <c r="J204" s="16"/>
      <c r="K204" s="17" t="s">
        <v>32</v>
      </c>
      <c r="L204" s="49"/>
      <c r="M204" s="93"/>
      <c r="N204" s="96"/>
    </row>
    <row r="205" spans="1:16" ht="15" customHeight="1" x14ac:dyDescent="0.25">
      <c r="A205" s="1">
        <v>1</v>
      </c>
      <c r="B205" s="59"/>
      <c r="C205" s="60"/>
      <c r="D205" s="86"/>
      <c r="E205" s="87"/>
      <c r="F205" s="120" t="s">
        <v>264</v>
      </c>
      <c r="G205" s="121"/>
      <c r="H205" s="92" t="s">
        <v>30</v>
      </c>
      <c r="I205" s="89"/>
      <c r="J205" s="22"/>
      <c r="K205" s="25" t="s">
        <v>32</v>
      </c>
      <c r="L205" s="50"/>
      <c r="M205" s="94"/>
      <c r="N205" s="78"/>
    </row>
    <row r="206" spans="1:16" ht="25.5" customHeight="1" x14ac:dyDescent="0.25">
      <c r="A206" s="1">
        <v>1</v>
      </c>
      <c r="B206" s="59"/>
      <c r="C206" s="60"/>
      <c r="D206" s="86"/>
      <c r="E206" s="87"/>
      <c r="F206" s="120" t="s">
        <v>265</v>
      </c>
      <c r="G206" s="121"/>
      <c r="H206" s="92" t="s">
        <v>30</v>
      </c>
      <c r="I206" s="89"/>
      <c r="J206" s="22"/>
      <c r="K206" s="25" t="s">
        <v>32</v>
      </c>
      <c r="L206" s="50"/>
      <c r="M206" s="94"/>
      <c r="N206" s="78"/>
    </row>
    <row r="207" spans="1:16" ht="15" customHeight="1" x14ac:dyDescent="0.25">
      <c r="A207" s="1">
        <v>1</v>
      </c>
      <c r="B207" s="59"/>
      <c r="C207" s="60"/>
      <c r="D207" s="86"/>
      <c r="E207" s="87"/>
      <c r="F207" s="120" t="s">
        <v>266</v>
      </c>
      <c r="G207" s="121"/>
      <c r="H207" s="92" t="s">
        <v>30</v>
      </c>
      <c r="I207" s="89"/>
      <c r="J207" s="22"/>
      <c r="K207" s="25" t="s">
        <v>32</v>
      </c>
      <c r="L207" s="50"/>
      <c r="M207" s="94"/>
      <c r="N207" s="78"/>
    </row>
    <row r="208" spans="1:16" ht="15" customHeight="1" x14ac:dyDescent="0.25">
      <c r="A208" s="1">
        <v>1</v>
      </c>
      <c r="B208" s="92"/>
      <c r="C208" s="119"/>
      <c r="D208" s="88"/>
      <c r="E208" s="89"/>
      <c r="F208" s="120" t="s">
        <v>267</v>
      </c>
      <c r="G208" s="121"/>
      <c r="H208" s="92" t="s">
        <v>30</v>
      </c>
      <c r="I208" s="89"/>
      <c r="J208" s="22"/>
      <c r="K208" s="25" t="s">
        <v>32</v>
      </c>
      <c r="L208" s="50"/>
      <c r="M208" s="95"/>
      <c r="N208" s="97"/>
    </row>
    <row r="209" spans="1:14" ht="39.950000000000003" customHeight="1" x14ac:dyDescent="0.25">
      <c r="A209" s="1">
        <v>1</v>
      </c>
      <c r="B209" s="59" t="s">
        <v>268</v>
      </c>
      <c r="C209" s="60"/>
      <c r="D209" s="88" t="s">
        <v>269</v>
      </c>
      <c r="E209" s="89"/>
      <c r="F209" s="120" t="s">
        <v>270</v>
      </c>
      <c r="G209" s="121"/>
      <c r="H209" s="92" t="s">
        <v>30</v>
      </c>
      <c r="I209" s="89"/>
      <c r="J209" s="22"/>
      <c r="K209" s="25" t="s">
        <v>32</v>
      </c>
      <c r="L209" s="23"/>
      <c r="M209" s="94"/>
      <c r="N209" s="77"/>
    </row>
    <row r="210" spans="1:14" ht="54.95" customHeight="1" x14ac:dyDescent="0.25">
      <c r="A210" s="1">
        <v>1</v>
      </c>
      <c r="B210" s="59"/>
      <c r="C210" s="60"/>
      <c r="D210" s="111" t="s">
        <v>271</v>
      </c>
      <c r="E210" s="83"/>
      <c r="F210" s="80" t="s">
        <v>272</v>
      </c>
      <c r="G210" s="81"/>
      <c r="H210" s="82" t="s">
        <v>30</v>
      </c>
      <c r="I210" s="83"/>
      <c r="J210" s="22"/>
      <c r="K210" s="25" t="s">
        <v>32</v>
      </c>
      <c r="L210" s="23"/>
      <c r="M210" s="94"/>
      <c r="N210" s="78"/>
    </row>
    <row r="211" spans="1:14" ht="39.950000000000003" customHeight="1" x14ac:dyDescent="0.25">
      <c r="A211" s="1">
        <v>1</v>
      </c>
      <c r="B211" s="59"/>
      <c r="C211" s="60"/>
      <c r="D211" s="111" t="s">
        <v>273</v>
      </c>
      <c r="E211" s="83"/>
      <c r="F211" s="80" t="s">
        <v>274</v>
      </c>
      <c r="G211" s="81" t="s">
        <v>274</v>
      </c>
      <c r="H211" s="82" t="s">
        <v>30</v>
      </c>
      <c r="I211" s="83"/>
      <c r="J211" s="22"/>
      <c r="K211" s="25" t="s">
        <v>32</v>
      </c>
      <c r="L211" s="23"/>
      <c r="M211" s="94"/>
      <c r="N211" s="78"/>
    </row>
    <row r="212" spans="1:14" ht="25.5" customHeight="1" x14ac:dyDescent="0.25">
      <c r="A212" s="1">
        <v>1</v>
      </c>
      <c r="B212" s="59"/>
      <c r="C212" s="60"/>
      <c r="D212" s="111" t="s">
        <v>275</v>
      </c>
      <c r="E212" s="83"/>
      <c r="F212" s="80" t="s">
        <v>276</v>
      </c>
      <c r="G212" s="81" t="s">
        <v>277</v>
      </c>
      <c r="H212" s="82" t="s">
        <v>30</v>
      </c>
      <c r="I212" s="83"/>
      <c r="J212" s="19"/>
      <c r="K212" s="25" t="s">
        <v>32</v>
      </c>
      <c r="L212" s="21"/>
      <c r="M212" s="94"/>
      <c r="N212" s="78"/>
    </row>
    <row r="213" spans="1:14" ht="15" customHeight="1" x14ac:dyDescent="0.25">
      <c r="A213" s="1">
        <v>1</v>
      </c>
      <c r="B213" s="59"/>
      <c r="C213" s="60"/>
      <c r="D213" s="84" t="s">
        <v>278</v>
      </c>
      <c r="E213" s="85"/>
      <c r="F213" s="80" t="s">
        <v>279</v>
      </c>
      <c r="G213" s="81" t="s">
        <v>279</v>
      </c>
      <c r="H213" s="82" t="s">
        <v>30</v>
      </c>
      <c r="I213" s="83"/>
      <c r="J213" s="19"/>
      <c r="K213" s="25" t="s">
        <v>32</v>
      </c>
      <c r="L213" s="21"/>
      <c r="M213" s="94"/>
      <c r="N213" s="78"/>
    </row>
    <row r="214" spans="1:14" ht="15" customHeight="1" x14ac:dyDescent="0.25">
      <c r="A214" s="1">
        <v>1</v>
      </c>
      <c r="B214" s="59"/>
      <c r="C214" s="60"/>
      <c r="D214" s="86"/>
      <c r="E214" s="87"/>
      <c r="F214" s="80" t="s">
        <v>280</v>
      </c>
      <c r="G214" s="81" t="s">
        <v>280</v>
      </c>
      <c r="H214" s="82" t="s">
        <v>30</v>
      </c>
      <c r="I214" s="83"/>
      <c r="J214" s="19"/>
      <c r="K214" s="25" t="s">
        <v>32</v>
      </c>
      <c r="L214" s="21"/>
      <c r="M214" s="94"/>
      <c r="N214" s="78"/>
    </row>
    <row r="215" spans="1:14" ht="15" customHeight="1" x14ac:dyDescent="0.25">
      <c r="A215" s="1">
        <v>1</v>
      </c>
      <c r="B215" s="59"/>
      <c r="C215" s="60"/>
      <c r="D215" s="86"/>
      <c r="E215" s="87"/>
      <c r="F215" s="80" t="s">
        <v>281</v>
      </c>
      <c r="G215" s="81" t="s">
        <v>281</v>
      </c>
      <c r="H215" s="82" t="s">
        <v>30</v>
      </c>
      <c r="I215" s="83"/>
      <c r="J215" s="19"/>
      <c r="K215" s="25" t="s">
        <v>32</v>
      </c>
      <c r="L215" s="21"/>
      <c r="M215" s="94"/>
      <c r="N215" s="78"/>
    </row>
    <row r="216" spans="1:14" ht="15" customHeight="1" x14ac:dyDescent="0.25">
      <c r="A216" s="1">
        <v>1</v>
      </c>
      <c r="B216" s="59"/>
      <c r="C216" s="60"/>
      <c r="D216" s="86"/>
      <c r="E216" s="87"/>
      <c r="F216" s="80" t="s">
        <v>282</v>
      </c>
      <c r="G216" s="81" t="s">
        <v>282</v>
      </c>
      <c r="H216" s="82" t="s">
        <v>30</v>
      </c>
      <c r="I216" s="83"/>
      <c r="J216" s="19"/>
      <c r="K216" s="25" t="s">
        <v>32</v>
      </c>
      <c r="L216" s="21"/>
      <c r="M216" s="94"/>
      <c r="N216" s="78"/>
    </row>
    <row r="217" spans="1:14" ht="15" customHeight="1" x14ac:dyDescent="0.25">
      <c r="A217" s="1">
        <v>1</v>
      </c>
      <c r="B217" s="59"/>
      <c r="C217" s="60"/>
      <c r="D217" s="86"/>
      <c r="E217" s="87"/>
      <c r="F217" s="80" t="s">
        <v>283</v>
      </c>
      <c r="G217" s="81" t="s">
        <v>283</v>
      </c>
      <c r="H217" s="82" t="s">
        <v>30</v>
      </c>
      <c r="I217" s="83"/>
      <c r="J217" s="19"/>
      <c r="K217" s="25" t="s">
        <v>32</v>
      </c>
      <c r="L217" s="21"/>
      <c r="M217" s="94"/>
      <c r="N217" s="78"/>
    </row>
    <row r="218" spans="1:14" ht="15" customHeight="1" x14ac:dyDescent="0.25">
      <c r="A218" s="1">
        <v>1</v>
      </c>
      <c r="B218" s="59"/>
      <c r="C218" s="60"/>
      <c r="D218" s="86"/>
      <c r="E218" s="87"/>
      <c r="F218" s="80" t="s">
        <v>284</v>
      </c>
      <c r="G218" s="81" t="s">
        <v>284</v>
      </c>
      <c r="H218" s="82" t="s">
        <v>30</v>
      </c>
      <c r="I218" s="83"/>
      <c r="J218" s="19"/>
      <c r="K218" s="25" t="s">
        <v>32</v>
      </c>
      <c r="L218" s="21"/>
      <c r="M218" s="94"/>
      <c r="N218" s="78"/>
    </row>
    <row r="219" spans="1:14" ht="15" customHeight="1" x14ac:dyDescent="0.25">
      <c r="A219" s="1">
        <v>1</v>
      </c>
      <c r="B219" s="59"/>
      <c r="C219" s="60"/>
      <c r="D219" s="86"/>
      <c r="E219" s="87"/>
      <c r="F219" s="80" t="s">
        <v>285</v>
      </c>
      <c r="G219" s="81" t="s">
        <v>285</v>
      </c>
      <c r="H219" s="82" t="s">
        <v>30</v>
      </c>
      <c r="I219" s="83"/>
      <c r="J219" s="19"/>
      <c r="K219" s="25" t="s">
        <v>32</v>
      </c>
      <c r="L219" s="21"/>
      <c r="M219" s="94"/>
      <c r="N219" s="78"/>
    </row>
    <row r="220" spans="1:14" ht="15" customHeight="1" x14ac:dyDescent="0.25">
      <c r="A220" s="1">
        <v>1</v>
      </c>
      <c r="B220" s="59"/>
      <c r="C220" s="60"/>
      <c r="D220" s="86"/>
      <c r="E220" s="87"/>
      <c r="F220" s="80" t="s">
        <v>286</v>
      </c>
      <c r="G220" s="81" t="s">
        <v>286</v>
      </c>
      <c r="H220" s="82" t="s">
        <v>30</v>
      </c>
      <c r="I220" s="83"/>
      <c r="J220" s="19"/>
      <c r="K220" s="25" t="s">
        <v>32</v>
      </c>
      <c r="L220" s="21"/>
      <c r="M220" s="94"/>
      <c r="N220" s="78"/>
    </row>
    <row r="221" spans="1:14" ht="15" customHeight="1" x14ac:dyDescent="0.25">
      <c r="A221" s="1">
        <v>1</v>
      </c>
      <c r="B221" s="59"/>
      <c r="C221" s="60"/>
      <c r="D221" s="86"/>
      <c r="E221" s="87"/>
      <c r="F221" s="80" t="s">
        <v>287</v>
      </c>
      <c r="G221" s="81" t="s">
        <v>287</v>
      </c>
      <c r="H221" s="82" t="s">
        <v>30</v>
      </c>
      <c r="I221" s="83"/>
      <c r="J221" s="22"/>
      <c r="K221" s="25" t="s">
        <v>32</v>
      </c>
      <c r="L221" s="21"/>
      <c r="M221" s="94"/>
      <c r="N221" s="78"/>
    </row>
    <row r="222" spans="1:14" ht="15" customHeight="1" x14ac:dyDescent="0.25">
      <c r="A222" s="1">
        <v>1</v>
      </c>
      <c r="B222" s="59"/>
      <c r="C222" s="60"/>
      <c r="D222" s="88"/>
      <c r="E222" s="89"/>
      <c r="F222" s="80" t="s">
        <v>288</v>
      </c>
      <c r="G222" s="81" t="s">
        <v>288</v>
      </c>
      <c r="H222" s="82" t="s">
        <v>30</v>
      </c>
      <c r="I222" s="83"/>
      <c r="J222" s="22"/>
      <c r="K222" s="25" t="s">
        <v>32</v>
      </c>
      <c r="L222" s="21"/>
      <c r="M222" s="94"/>
      <c r="N222" s="78"/>
    </row>
    <row r="223" spans="1:14" ht="39.950000000000003" customHeight="1" x14ac:dyDescent="0.25">
      <c r="A223" s="1">
        <v>1</v>
      </c>
      <c r="B223" s="59"/>
      <c r="C223" s="60"/>
      <c r="D223" s="111" t="s">
        <v>289</v>
      </c>
      <c r="E223" s="83"/>
      <c r="F223" s="80" t="s">
        <v>290</v>
      </c>
      <c r="G223" s="81"/>
      <c r="H223" s="82" t="s">
        <v>30</v>
      </c>
      <c r="I223" s="83"/>
      <c r="J223" s="22"/>
      <c r="K223" s="25" t="s">
        <v>32</v>
      </c>
      <c r="L223" s="21"/>
      <c r="M223" s="94"/>
      <c r="N223" s="78"/>
    </row>
    <row r="224" spans="1:14" ht="25.5" customHeight="1" x14ac:dyDescent="0.25">
      <c r="A224" s="1">
        <v>1</v>
      </c>
      <c r="B224" s="59"/>
      <c r="C224" s="60"/>
      <c r="D224" s="111" t="s">
        <v>291</v>
      </c>
      <c r="E224" s="83"/>
      <c r="F224" s="80" t="s">
        <v>292</v>
      </c>
      <c r="G224" s="81"/>
      <c r="H224" s="82" t="s">
        <v>30</v>
      </c>
      <c r="I224" s="83"/>
      <c r="J224" s="22"/>
      <c r="K224" s="25" t="s">
        <v>32</v>
      </c>
      <c r="L224" s="21"/>
      <c r="M224" s="94"/>
      <c r="N224" s="78"/>
    </row>
    <row r="225" spans="1:14" ht="39.950000000000003" customHeight="1" x14ac:dyDescent="0.25">
      <c r="A225" s="1">
        <v>1</v>
      </c>
      <c r="B225" s="59"/>
      <c r="C225" s="60"/>
      <c r="D225" s="111" t="s">
        <v>293</v>
      </c>
      <c r="E225" s="83"/>
      <c r="F225" s="80" t="s">
        <v>294</v>
      </c>
      <c r="G225" s="81"/>
      <c r="H225" s="82" t="s">
        <v>30</v>
      </c>
      <c r="I225" s="83"/>
      <c r="J225" s="22"/>
      <c r="K225" s="25" t="s">
        <v>32</v>
      </c>
      <c r="L225" s="21"/>
      <c r="M225" s="94"/>
      <c r="N225" s="78"/>
    </row>
    <row r="226" spans="1:14" ht="25.5" customHeight="1" x14ac:dyDescent="0.25">
      <c r="A226" s="1">
        <v>1</v>
      </c>
      <c r="B226" s="59"/>
      <c r="C226" s="60"/>
      <c r="D226" s="111" t="s">
        <v>295</v>
      </c>
      <c r="E226" s="83"/>
      <c r="F226" s="80" t="s">
        <v>296</v>
      </c>
      <c r="G226" s="81"/>
      <c r="H226" s="82" t="s">
        <v>30</v>
      </c>
      <c r="I226" s="83"/>
      <c r="J226" s="22"/>
      <c r="K226" s="25" t="s">
        <v>32</v>
      </c>
      <c r="L226" s="21"/>
      <c r="M226" s="94"/>
      <c r="N226" s="78"/>
    </row>
    <row r="227" spans="1:14" ht="39.950000000000003" customHeight="1" x14ac:dyDescent="0.25">
      <c r="A227" s="1">
        <v>1</v>
      </c>
      <c r="B227" s="59"/>
      <c r="C227" s="60"/>
      <c r="D227" s="111" t="s">
        <v>297</v>
      </c>
      <c r="E227" s="83"/>
      <c r="F227" s="80" t="s">
        <v>298</v>
      </c>
      <c r="G227" s="81"/>
      <c r="H227" s="82" t="s">
        <v>30</v>
      </c>
      <c r="I227" s="83"/>
      <c r="J227" s="22"/>
      <c r="K227" s="25" t="s">
        <v>32</v>
      </c>
      <c r="L227" s="21"/>
      <c r="M227" s="94"/>
      <c r="N227" s="78"/>
    </row>
    <row r="228" spans="1:14" ht="25.5" customHeight="1" x14ac:dyDescent="0.25">
      <c r="A228" s="1">
        <v>1</v>
      </c>
      <c r="B228" s="59"/>
      <c r="C228" s="60"/>
      <c r="D228" s="111" t="s">
        <v>299</v>
      </c>
      <c r="E228" s="83"/>
      <c r="F228" s="80" t="s">
        <v>300</v>
      </c>
      <c r="G228" s="81"/>
      <c r="H228" s="82" t="s">
        <v>30</v>
      </c>
      <c r="I228" s="83"/>
      <c r="J228" s="22"/>
      <c r="K228" s="25" t="s">
        <v>32</v>
      </c>
      <c r="L228" s="21"/>
      <c r="M228" s="94"/>
      <c r="N228" s="78"/>
    </row>
    <row r="229" spans="1:14" ht="25.5" customHeight="1" x14ac:dyDescent="0.25">
      <c r="A229" s="1">
        <v>1</v>
      </c>
      <c r="B229" s="59"/>
      <c r="C229" s="60"/>
      <c r="D229" s="111" t="s">
        <v>301</v>
      </c>
      <c r="E229" s="83"/>
      <c r="F229" s="80" t="s">
        <v>302</v>
      </c>
      <c r="G229" s="81"/>
      <c r="H229" s="82" t="s">
        <v>30</v>
      </c>
      <c r="I229" s="83"/>
      <c r="J229" s="22"/>
      <c r="K229" s="25" t="s">
        <v>32</v>
      </c>
      <c r="L229" s="21"/>
      <c r="M229" s="94"/>
      <c r="N229" s="78"/>
    </row>
    <row r="230" spans="1:14" ht="25.5" customHeight="1" x14ac:dyDescent="0.25">
      <c r="A230" s="1">
        <v>1</v>
      </c>
      <c r="B230" s="59"/>
      <c r="C230" s="60"/>
      <c r="D230" s="111" t="s">
        <v>303</v>
      </c>
      <c r="E230" s="83"/>
      <c r="F230" s="80" t="s">
        <v>304</v>
      </c>
      <c r="G230" s="81"/>
      <c r="H230" s="82" t="s">
        <v>30</v>
      </c>
      <c r="I230" s="83"/>
      <c r="J230" s="19"/>
      <c r="K230" s="20" t="s">
        <v>32</v>
      </c>
      <c r="L230" s="44"/>
      <c r="M230" s="94"/>
      <c r="N230" s="78"/>
    </row>
    <row r="231" spans="1:14" ht="80.099999999999994" customHeight="1" x14ac:dyDescent="0.25">
      <c r="A231" s="1">
        <v>1</v>
      </c>
      <c r="B231" s="59"/>
      <c r="C231" s="60"/>
      <c r="D231" s="111" t="s">
        <v>305</v>
      </c>
      <c r="E231" s="83"/>
      <c r="F231" s="80" t="s">
        <v>306</v>
      </c>
      <c r="G231" s="81"/>
      <c r="H231" s="82" t="s">
        <v>30</v>
      </c>
      <c r="I231" s="83"/>
      <c r="J231" s="22"/>
      <c r="K231" s="25" t="s">
        <v>32</v>
      </c>
      <c r="L231" s="21"/>
      <c r="M231" s="94"/>
      <c r="N231" s="78"/>
    </row>
    <row r="232" spans="1:14" x14ac:dyDescent="0.25">
      <c r="A232" s="1">
        <v>1</v>
      </c>
      <c r="B232" s="59"/>
      <c r="C232" s="60"/>
      <c r="D232" s="111" t="s">
        <v>307</v>
      </c>
      <c r="E232" s="83"/>
      <c r="F232" s="80" t="s">
        <v>308</v>
      </c>
      <c r="G232" s="81"/>
      <c r="H232" s="82" t="s">
        <v>30</v>
      </c>
      <c r="I232" s="83"/>
      <c r="J232" s="22"/>
      <c r="K232" s="25" t="s">
        <v>32</v>
      </c>
      <c r="L232" s="21"/>
      <c r="M232" s="94"/>
      <c r="N232" s="78"/>
    </row>
    <row r="233" spans="1:14" ht="39.950000000000003" customHeight="1" x14ac:dyDescent="0.25">
      <c r="A233" s="1">
        <v>1</v>
      </c>
      <c r="B233" s="59"/>
      <c r="C233" s="60"/>
      <c r="D233" s="111" t="s">
        <v>309</v>
      </c>
      <c r="E233" s="83"/>
      <c r="F233" s="80" t="s">
        <v>310</v>
      </c>
      <c r="G233" s="81"/>
      <c r="H233" s="82" t="s">
        <v>30</v>
      </c>
      <c r="I233" s="83"/>
      <c r="J233" s="22"/>
      <c r="K233" s="25" t="s">
        <v>32</v>
      </c>
      <c r="L233" s="21"/>
      <c r="M233" s="95"/>
      <c r="N233" s="97"/>
    </row>
    <row r="234" spans="1:14" ht="54.95" customHeight="1" x14ac:dyDescent="0.25">
      <c r="A234" s="1">
        <v>1</v>
      </c>
      <c r="B234" s="51"/>
      <c r="C234" s="52"/>
      <c r="D234" s="111" t="s">
        <v>311</v>
      </c>
      <c r="E234" s="83"/>
      <c r="F234" s="82"/>
      <c r="G234" s="83"/>
      <c r="H234" s="82" t="s">
        <v>30</v>
      </c>
      <c r="I234" s="83"/>
      <c r="J234" s="22"/>
      <c r="K234" s="25" t="s">
        <v>32</v>
      </c>
      <c r="L234" s="21"/>
      <c r="M234" s="53"/>
      <c r="N234" s="54"/>
    </row>
    <row r="235" spans="1:14" ht="15" customHeight="1" x14ac:dyDescent="0.25">
      <c r="A235" s="1">
        <v>1</v>
      </c>
      <c r="B235" s="115" t="s">
        <v>312</v>
      </c>
      <c r="C235" s="116"/>
      <c r="D235" s="117" t="s">
        <v>313</v>
      </c>
      <c r="E235" s="88"/>
      <c r="F235" s="120" t="s">
        <v>314</v>
      </c>
      <c r="G235" s="121"/>
      <c r="H235" s="92" t="s">
        <v>30</v>
      </c>
      <c r="I235" s="89"/>
      <c r="J235" s="22"/>
      <c r="K235" s="25" t="s">
        <v>32</v>
      </c>
      <c r="L235" s="21"/>
      <c r="M235" s="114"/>
      <c r="N235" s="77"/>
    </row>
    <row r="236" spans="1:14" ht="15" customHeight="1" x14ac:dyDescent="0.25">
      <c r="A236" s="1">
        <v>1</v>
      </c>
      <c r="B236" s="59"/>
      <c r="C236" s="60"/>
      <c r="D236" s="117"/>
      <c r="E236" s="88"/>
      <c r="F236" s="80" t="s">
        <v>315</v>
      </c>
      <c r="G236" s="81"/>
      <c r="H236" s="82" t="s">
        <v>30</v>
      </c>
      <c r="I236" s="83"/>
      <c r="J236" s="22"/>
      <c r="K236" s="25" t="s">
        <v>32</v>
      </c>
      <c r="L236" s="21"/>
      <c r="M236" s="94"/>
      <c r="N236" s="78"/>
    </row>
    <row r="237" spans="1:14" ht="15" customHeight="1" x14ac:dyDescent="0.25">
      <c r="A237" s="1">
        <v>1</v>
      </c>
      <c r="B237" s="59"/>
      <c r="C237" s="60"/>
      <c r="D237" s="117"/>
      <c r="E237" s="88"/>
      <c r="F237" s="80" t="s">
        <v>316</v>
      </c>
      <c r="G237" s="81"/>
      <c r="H237" s="82" t="s">
        <v>30</v>
      </c>
      <c r="I237" s="83"/>
      <c r="J237" s="22"/>
      <c r="K237" s="25" t="s">
        <v>32</v>
      </c>
      <c r="L237" s="21"/>
      <c r="M237" s="94"/>
      <c r="N237" s="78"/>
    </row>
    <row r="238" spans="1:14" ht="15" customHeight="1" x14ac:dyDescent="0.25">
      <c r="A238" s="1">
        <v>1</v>
      </c>
      <c r="B238" s="59"/>
      <c r="C238" s="60"/>
      <c r="D238" s="118"/>
      <c r="E238" s="111"/>
      <c r="F238" s="80" t="s">
        <v>317</v>
      </c>
      <c r="G238" s="81"/>
      <c r="H238" s="82" t="s">
        <v>30</v>
      </c>
      <c r="I238" s="83"/>
      <c r="J238" s="19"/>
      <c r="K238" s="25" t="s">
        <v>32</v>
      </c>
      <c r="L238" s="21"/>
      <c r="M238" s="94"/>
      <c r="N238" s="78"/>
    </row>
    <row r="239" spans="1:14" ht="15" customHeight="1" x14ac:dyDescent="0.25">
      <c r="A239" s="1">
        <v>1</v>
      </c>
      <c r="B239" s="59"/>
      <c r="C239" s="60"/>
      <c r="D239" s="118"/>
      <c r="E239" s="111"/>
      <c r="F239" s="80" t="s">
        <v>318</v>
      </c>
      <c r="G239" s="81"/>
      <c r="H239" s="82" t="s">
        <v>30</v>
      </c>
      <c r="I239" s="83"/>
      <c r="J239" s="19"/>
      <c r="K239" s="25" t="s">
        <v>32</v>
      </c>
      <c r="L239" s="21"/>
      <c r="M239" s="94"/>
      <c r="N239" s="78"/>
    </row>
    <row r="240" spans="1:14" ht="15" customHeight="1" x14ac:dyDescent="0.25">
      <c r="A240" s="1">
        <v>1</v>
      </c>
      <c r="B240" s="59"/>
      <c r="C240" s="60"/>
      <c r="D240" s="118"/>
      <c r="E240" s="111"/>
      <c r="F240" s="80" t="s">
        <v>319</v>
      </c>
      <c r="G240" s="81"/>
      <c r="H240" s="82" t="s">
        <v>30</v>
      </c>
      <c r="I240" s="83"/>
      <c r="J240" s="19"/>
      <c r="K240" s="25" t="s">
        <v>32</v>
      </c>
      <c r="L240" s="21"/>
      <c r="M240" s="94"/>
      <c r="N240" s="78"/>
    </row>
    <row r="241" spans="1:14" ht="15" customHeight="1" x14ac:dyDescent="0.25">
      <c r="A241" s="1">
        <v>1</v>
      </c>
      <c r="B241" s="59"/>
      <c r="C241" s="60"/>
      <c r="D241" s="117" t="s">
        <v>320</v>
      </c>
      <c r="E241" s="88"/>
      <c r="F241" s="80" t="s">
        <v>321</v>
      </c>
      <c r="G241" s="81" t="s">
        <v>321</v>
      </c>
      <c r="H241" s="82" t="s">
        <v>30</v>
      </c>
      <c r="I241" s="83"/>
      <c r="J241" s="22"/>
      <c r="K241" s="25" t="s">
        <v>32</v>
      </c>
      <c r="L241" s="21"/>
      <c r="M241" s="94"/>
      <c r="N241" s="78"/>
    </row>
    <row r="242" spans="1:14" ht="15" customHeight="1" x14ac:dyDescent="0.25">
      <c r="A242" s="1">
        <v>1</v>
      </c>
      <c r="B242" s="59"/>
      <c r="C242" s="60"/>
      <c r="D242" s="117"/>
      <c r="E242" s="88"/>
      <c r="F242" s="80" t="s">
        <v>322</v>
      </c>
      <c r="G242" s="81" t="s">
        <v>322</v>
      </c>
      <c r="H242" s="82" t="s">
        <v>30</v>
      </c>
      <c r="I242" s="83"/>
      <c r="J242" s="22"/>
      <c r="K242" s="25" t="s">
        <v>32</v>
      </c>
      <c r="L242" s="21"/>
      <c r="M242" s="94"/>
      <c r="N242" s="78"/>
    </row>
    <row r="243" spans="1:14" ht="15" customHeight="1" x14ac:dyDescent="0.25">
      <c r="A243" s="1">
        <v>1</v>
      </c>
      <c r="B243" s="59"/>
      <c r="C243" s="60"/>
      <c r="D243" s="117"/>
      <c r="E243" s="88"/>
      <c r="F243" s="80" t="s">
        <v>323</v>
      </c>
      <c r="G243" s="81" t="s">
        <v>323</v>
      </c>
      <c r="H243" s="82" t="s">
        <v>30</v>
      </c>
      <c r="I243" s="83"/>
      <c r="J243" s="22"/>
      <c r="K243" s="25" t="s">
        <v>32</v>
      </c>
      <c r="L243" s="21"/>
      <c r="M243" s="94"/>
      <c r="N243" s="78"/>
    </row>
    <row r="244" spans="1:14" ht="15" customHeight="1" x14ac:dyDescent="0.25">
      <c r="A244" s="1">
        <v>1</v>
      </c>
      <c r="B244" s="59"/>
      <c r="C244" s="60"/>
      <c r="D244" s="118"/>
      <c r="E244" s="111"/>
      <c r="F244" s="80" t="s">
        <v>324</v>
      </c>
      <c r="G244" s="81" t="s">
        <v>324</v>
      </c>
      <c r="H244" s="82" t="s">
        <v>30</v>
      </c>
      <c r="I244" s="83"/>
      <c r="J244" s="19"/>
      <c r="K244" s="25" t="s">
        <v>32</v>
      </c>
      <c r="L244" s="21"/>
      <c r="M244" s="94"/>
      <c r="N244" s="78"/>
    </row>
    <row r="245" spans="1:14" ht="15" customHeight="1" x14ac:dyDescent="0.25">
      <c r="A245" s="1">
        <v>1</v>
      </c>
      <c r="B245" s="59"/>
      <c r="C245" s="60"/>
      <c r="D245" s="118"/>
      <c r="E245" s="111"/>
      <c r="F245" s="80" t="s">
        <v>325</v>
      </c>
      <c r="G245" s="81" t="s">
        <v>325</v>
      </c>
      <c r="H245" s="82" t="s">
        <v>30</v>
      </c>
      <c r="I245" s="83"/>
      <c r="J245" s="19"/>
      <c r="K245" s="25" t="s">
        <v>32</v>
      </c>
      <c r="L245" s="21"/>
      <c r="M245" s="94"/>
      <c r="N245" s="78"/>
    </row>
    <row r="246" spans="1:14" ht="15" customHeight="1" x14ac:dyDescent="0.25">
      <c r="A246" s="1">
        <v>1</v>
      </c>
      <c r="B246" s="59"/>
      <c r="C246" s="60"/>
      <c r="D246" s="118"/>
      <c r="E246" s="111"/>
      <c r="F246" s="80" t="s">
        <v>326</v>
      </c>
      <c r="G246" s="81" t="s">
        <v>326</v>
      </c>
      <c r="H246" s="82" t="s">
        <v>30</v>
      </c>
      <c r="I246" s="83"/>
      <c r="J246" s="19"/>
      <c r="K246" s="25" t="s">
        <v>32</v>
      </c>
      <c r="L246" s="21"/>
      <c r="M246" s="94"/>
      <c r="N246" s="78"/>
    </row>
    <row r="247" spans="1:14" ht="15" customHeight="1" x14ac:dyDescent="0.25">
      <c r="A247" s="1">
        <v>1</v>
      </c>
      <c r="B247" s="59"/>
      <c r="C247" s="60"/>
      <c r="D247" s="84" t="s">
        <v>327</v>
      </c>
      <c r="E247" s="85"/>
      <c r="F247" s="80" t="s">
        <v>328</v>
      </c>
      <c r="G247" s="81"/>
      <c r="H247" s="82" t="s">
        <v>30</v>
      </c>
      <c r="I247" s="83"/>
      <c r="J247" s="19"/>
      <c r="K247" s="25" t="s">
        <v>32</v>
      </c>
      <c r="L247" s="21"/>
      <c r="M247" s="94"/>
      <c r="N247" s="78"/>
    </row>
    <row r="248" spans="1:14" ht="15" customHeight="1" x14ac:dyDescent="0.25">
      <c r="A248" s="1">
        <v>1</v>
      </c>
      <c r="B248" s="59"/>
      <c r="C248" s="60"/>
      <c r="D248" s="86"/>
      <c r="E248" s="87"/>
      <c r="F248" s="80" t="s">
        <v>329</v>
      </c>
      <c r="G248" s="81"/>
      <c r="H248" s="82" t="s">
        <v>30</v>
      </c>
      <c r="I248" s="83"/>
      <c r="J248" s="19"/>
      <c r="K248" s="25" t="s">
        <v>32</v>
      </c>
      <c r="L248" s="21"/>
      <c r="M248" s="94"/>
      <c r="N248" s="78"/>
    </row>
    <row r="249" spans="1:14" ht="15" customHeight="1" x14ac:dyDescent="0.25">
      <c r="A249" s="1">
        <v>1</v>
      </c>
      <c r="B249" s="59"/>
      <c r="C249" s="60"/>
      <c r="D249" s="86"/>
      <c r="E249" s="87"/>
      <c r="F249" s="80" t="s">
        <v>330</v>
      </c>
      <c r="G249" s="81"/>
      <c r="H249" s="82" t="s">
        <v>30</v>
      </c>
      <c r="I249" s="83"/>
      <c r="J249" s="19"/>
      <c r="K249" s="25" t="s">
        <v>32</v>
      </c>
      <c r="L249" s="21"/>
      <c r="M249" s="94"/>
      <c r="N249" s="78"/>
    </row>
    <row r="250" spans="1:14" ht="15" customHeight="1" x14ac:dyDescent="0.25">
      <c r="A250" s="1">
        <v>1</v>
      </c>
      <c r="B250" s="59"/>
      <c r="C250" s="60"/>
      <c r="D250" s="86"/>
      <c r="E250" s="87"/>
      <c r="F250" s="80" t="s">
        <v>331</v>
      </c>
      <c r="G250" s="81"/>
      <c r="H250" s="82" t="s">
        <v>30</v>
      </c>
      <c r="I250" s="83"/>
      <c r="J250" s="19"/>
      <c r="K250" s="25" t="s">
        <v>32</v>
      </c>
      <c r="L250" s="21"/>
      <c r="M250" s="94"/>
      <c r="N250" s="78"/>
    </row>
    <row r="251" spans="1:14" ht="15" customHeight="1" x14ac:dyDescent="0.25">
      <c r="A251" s="1">
        <v>1</v>
      </c>
      <c r="B251" s="59"/>
      <c r="C251" s="60"/>
      <c r="D251" s="86"/>
      <c r="E251" s="87"/>
      <c r="F251" s="80" t="s">
        <v>332</v>
      </c>
      <c r="G251" s="81"/>
      <c r="H251" s="82" t="s">
        <v>30</v>
      </c>
      <c r="I251" s="83"/>
      <c r="J251" s="19"/>
      <c r="K251" s="25" t="s">
        <v>32</v>
      </c>
      <c r="L251" s="21"/>
      <c r="M251" s="94"/>
      <c r="N251" s="78"/>
    </row>
    <row r="252" spans="1:14" ht="15" customHeight="1" x14ac:dyDescent="0.25">
      <c r="A252" s="1">
        <v>1</v>
      </c>
      <c r="B252" s="59"/>
      <c r="C252" s="60"/>
      <c r="D252" s="88"/>
      <c r="E252" s="89"/>
      <c r="F252" s="80" t="s">
        <v>333</v>
      </c>
      <c r="G252" s="81"/>
      <c r="H252" s="82" t="s">
        <v>30</v>
      </c>
      <c r="I252" s="83"/>
      <c r="J252" s="19"/>
      <c r="K252" s="25" t="s">
        <v>32</v>
      </c>
      <c r="L252" s="21"/>
      <c r="M252" s="94"/>
      <c r="N252" s="78"/>
    </row>
    <row r="253" spans="1:14" ht="15" customHeight="1" x14ac:dyDescent="0.25">
      <c r="A253" s="1">
        <v>1</v>
      </c>
      <c r="B253" s="59"/>
      <c r="C253" s="60"/>
      <c r="D253" s="84" t="s">
        <v>327</v>
      </c>
      <c r="E253" s="85"/>
      <c r="F253" s="80" t="s">
        <v>328</v>
      </c>
      <c r="G253" s="81"/>
      <c r="H253" s="82" t="s">
        <v>30</v>
      </c>
      <c r="I253" s="83"/>
      <c r="J253" s="19"/>
      <c r="K253" s="25" t="s">
        <v>32</v>
      </c>
      <c r="L253" s="21"/>
      <c r="M253" s="94"/>
      <c r="N253" s="78"/>
    </row>
    <row r="254" spans="1:14" ht="15" customHeight="1" x14ac:dyDescent="0.25">
      <c r="A254" s="1">
        <v>1</v>
      </c>
      <c r="B254" s="59"/>
      <c r="C254" s="60"/>
      <c r="D254" s="86"/>
      <c r="E254" s="87"/>
      <c r="F254" s="80" t="s">
        <v>329</v>
      </c>
      <c r="G254" s="81"/>
      <c r="H254" s="82" t="s">
        <v>30</v>
      </c>
      <c r="I254" s="83"/>
      <c r="J254" s="19"/>
      <c r="K254" s="25" t="s">
        <v>32</v>
      </c>
      <c r="L254" s="21"/>
      <c r="M254" s="94"/>
      <c r="N254" s="78"/>
    </row>
    <row r="255" spans="1:14" ht="15" customHeight="1" x14ac:dyDescent="0.25">
      <c r="A255" s="1">
        <v>1</v>
      </c>
      <c r="B255" s="59"/>
      <c r="C255" s="60"/>
      <c r="D255" s="86"/>
      <c r="E255" s="87"/>
      <c r="F255" s="80" t="s">
        <v>330</v>
      </c>
      <c r="G255" s="81"/>
      <c r="H255" s="82" t="s">
        <v>30</v>
      </c>
      <c r="I255" s="83"/>
      <c r="J255" s="19"/>
      <c r="K255" s="25" t="s">
        <v>32</v>
      </c>
      <c r="L255" s="21"/>
      <c r="M255" s="94"/>
      <c r="N255" s="78"/>
    </row>
    <row r="256" spans="1:14" ht="15" customHeight="1" x14ac:dyDescent="0.25">
      <c r="A256" s="1">
        <v>1</v>
      </c>
      <c r="B256" s="59"/>
      <c r="C256" s="60"/>
      <c r="D256" s="86"/>
      <c r="E256" s="87"/>
      <c r="F256" s="80" t="s">
        <v>331</v>
      </c>
      <c r="G256" s="81"/>
      <c r="H256" s="82" t="s">
        <v>30</v>
      </c>
      <c r="I256" s="83"/>
      <c r="J256" s="19"/>
      <c r="K256" s="25" t="s">
        <v>32</v>
      </c>
      <c r="L256" s="21"/>
      <c r="M256" s="94"/>
      <c r="N256" s="78"/>
    </row>
    <row r="257" spans="1:14" ht="15" customHeight="1" x14ac:dyDescent="0.25">
      <c r="A257" s="1">
        <v>1</v>
      </c>
      <c r="B257" s="59"/>
      <c r="C257" s="60"/>
      <c r="D257" s="86"/>
      <c r="E257" s="87"/>
      <c r="F257" s="80" t="s">
        <v>332</v>
      </c>
      <c r="G257" s="81"/>
      <c r="H257" s="82" t="s">
        <v>30</v>
      </c>
      <c r="I257" s="83"/>
      <c r="J257" s="19"/>
      <c r="K257" s="25" t="s">
        <v>32</v>
      </c>
      <c r="L257" s="21"/>
      <c r="M257" s="94"/>
      <c r="N257" s="78"/>
    </row>
    <row r="258" spans="1:14" ht="15" customHeight="1" x14ac:dyDescent="0.25">
      <c r="A258" s="1">
        <v>1</v>
      </c>
      <c r="B258" s="59"/>
      <c r="C258" s="60"/>
      <c r="D258" s="88"/>
      <c r="E258" s="89"/>
      <c r="F258" s="80" t="s">
        <v>333</v>
      </c>
      <c r="G258" s="81"/>
      <c r="H258" s="82" t="s">
        <v>30</v>
      </c>
      <c r="I258" s="83"/>
      <c r="J258" s="19"/>
      <c r="K258" s="25" t="s">
        <v>32</v>
      </c>
      <c r="L258" s="21"/>
      <c r="M258" s="94"/>
      <c r="N258" s="78"/>
    </row>
    <row r="259" spans="1:14" ht="15" customHeight="1" x14ac:dyDescent="0.25">
      <c r="A259" s="1">
        <v>1</v>
      </c>
      <c r="B259" s="59"/>
      <c r="C259" s="60"/>
      <c r="D259" s="84" t="s">
        <v>334</v>
      </c>
      <c r="E259" s="85"/>
      <c r="F259" s="80" t="s">
        <v>335</v>
      </c>
      <c r="G259" s="81"/>
      <c r="H259" s="82" t="s">
        <v>30</v>
      </c>
      <c r="I259" s="83"/>
      <c r="J259" s="19"/>
      <c r="K259" s="25" t="s">
        <v>32</v>
      </c>
      <c r="L259" s="21"/>
      <c r="M259" s="94"/>
      <c r="N259" s="78"/>
    </row>
    <row r="260" spans="1:14" ht="15" customHeight="1" x14ac:dyDescent="0.25">
      <c r="A260" s="1">
        <v>1</v>
      </c>
      <c r="B260" s="59"/>
      <c r="C260" s="60"/>
      <c r="D260" s="86"/>
      <c r="E260" s="87"/>
      <c r="F260" s="80" t="s">
        <v>336</v>
      </c>
      <c r="G260" s="81"/>
      <c r="H260" s="82" t="s">
        <v>30</v>
      </c>
      <c r="I260" s="83"/>
      <c r="J260" s="19"/>
      <c r="K260" s="25" t="s">
        <v>32</v>
      </c>
      <c r="L260" s="21"/>
      <c r="M260" s="94"/>
      <c r="N260" s="78"/>
    </row>
    <row r="261" spans="1:14" ht="15" customHeight="1" x14ac:dyDescent="0.25">
      <c r="A261" s="1">
        <v>1</v>
      </c>
      <c r="B261" s="59"/>
      <c r="C261" s="60"/>
      <c r="D261" s="86"/>
      <c r="E261" s="87"/>
      <c r="F261" s="80" t="s">
        <v>337</v>
      </c>
      <c r="G261" s="81"/>
      <c r="H261" s="82" t="s">
        <v>30</v>
      </c>
      <c r="I261" s="83"/>
      <c r="J261" s="19"/>
      <c r="K261" s="25" t="s">
        <v>32</v>
      </c>
      <c r="L261" s="21"/>
      <c r="M261" s="94"/>
      <c r="N261" s="78"/>
    </row>
    <row r="262" spans="1:14" ht="15" customHeight="1" x14ac:dyDescent="0.25">
      <c r="A262" s="1">
        <v>1</v>
      </c>
      <c r="B262" s="59"/>
      <c r="C262" s="60"/>
      <c r="D262" s="86"/>
      <c r="E262" s="87"/>
      <c r="F262" s="80" t="s">
        <v>338</v>
      </c>
      <c r="G262" s="81"/>
      <c r="H262" s="82" t="s">
        <v>30</v>
      </c>
      <c r="I262" s="83"/>
      <c r="J262" s="19"/>
      <c r="K262" s="25" t="s">
        <v>32</v>
      </c>
      <c r="L262" s="21"/>
      <c r="M262" s="94"/>
      <c r="N262" s="78"/>
    </row>
    <row r="263" spans="1:14" ht="15" customHeight="1" x14ac:dyDescent="0.25">
      <c r="A263" s="1">
        <v>1</v>
      </c>
      <c r="B263" s="59"/>
      <c r="C263" s="60"/>
      <c r="D263" s="86"/>
      <c r="E263" s="87"/>
      <c r="F263" s="80" t="s">
        <v>339</v>
      </c>
      <c r="G263" s="81"/>
      <c r="H263" s="82" t="s">
        <v>30</v>
      </c>
      <c r="I263" s="83"/>
      <c r="J263" s="19"/>
      <c r="K263" s="25" t="s">
        <v>32</v>
      </c>
      <c r="L263" s="21"/>
      <c r="M263" s="94"/>
      <c r="N263" s="78"/>
    </row>
    <row r="264" spans="1:14" ht="15" customHeight="1" x14ac:dyDescent="0.25">
      <c r="A264" s="1">
        <v>1</v>
      </c>
      <c r="B264" s="59"/>
      <c r="C264" s="60"/>
      <c r="D264" s="88"/>
      <c r="E264" s="89"/>
      <c r="F264" s="80" t="s">
        <v>340</v>
      </c>
      <c r="G264" s="81"/>
      <c r="H264" s="82" t="s">
        <v>30</v>
      </c>
      <c r="I264" s="83"/>
      <c r="J264" s="19"/>
      <c r="K264" s="25" t="s">
        <v>32</v>
      </c>
      <c r="L264" s="21"/>
      <c r="M264" s="94"/>
      <c r="N264" s="78"/>
    </row>
    <row r="265" spans="1:14" ht="25.5" customHeight="1" x14ac:dyDescent="0.25">
      <c r="A265" s="1">
        <v>1</v>
      </c>
      <c r="B265" s="59"/>
      <c r="C265" s="60"/>
      <c r="D265" s="84" t="s">
        <v>341</v>
      </c>
      <c r="E265" s="85"/>
      <c r="F265" s="80" t="s">
        <v>342</v>
      </c>
      <c r="G265" s="81"/>
      <c r="H265" s="82" t="s">
        <v>30</v>
      </c>
      <c r="I265" s="83"/>
      <c r="J265" s="19"/>
      <c r="K265" s="20" t="s">
        <v>32</v>
      </c>
      <c r="L265" s="44"/>
      <c r="M265" s="94"/>
      <c r="N265" s="78"/>
    </row>
    <row r="266" spans="1:14" ht="25.5" customHeight="1" x14ac:dyDescent="0.25">
      <c r="A266" s="1">
        <v>1</v>
      </c>
      <c r="B266" s="59"/>
      <c r="C266" s="60"/>
      <c r="D266" s="86"/>
      <c r="E266" s="87"/>
      <c r="F266" s="80" t="s">
        <v>343</v>
      </c>
      <c r="G266" s="81"/>
      <c r="H266" s="82" t="s">
        <v>30</v>
      </c>
      <c r="I266" s="83"/>
      <c r="J266" s="19"/>
      <c r="K266" s="25" t="s">
        <v>32</v>
      </c>
      <c r="L266" s="21"/>
      <c r="M266" s="94"/>
      <c r="N266" s="78"/>
    </row>
    <row r="267" spans="1:14" ht="15" customHeight="1" x14ac:dyDescent="0.25">
      <c r="A267" s="1">
        <v>1</v>
      </c>
      <c r="B267" s="59"/>
      <c r="C267" s="60"/>
      <c r="D267" s="86"/>
      <c r="E267" s="87"/>
      <c r="F267" s="80" t="s">
        <v>344</v>
      </c>
      <c r="G267" s="81"/>
      <c r="H267" s="82" t="s">
        <v>30</v>
      </c>
      <c r="I267" s="83"/>
      <c r="J267" s="19"/>
      <c r="K267" s="25" t="s">
        <v>32</v>
      </c>
      <c r="L267" s="21"/>
      <c r="M267" s="94"/>
      <c r="N267" s="78"/>
    </row>
    <row r="268" spans="1:14" ht="39.950000000000003" customHeight="1" x14ac:dyDescent="0.25">
      <c r="A268" s="1">
        <v>1</v>
      </c>
      <c r="B268" s="59"/>
      <c r="C268" s="60"/>
      <c r="D268" s="86"/>
      <c r="E268" s="87"/>
      <c r="F268" s="80" t="s">
        <v>345</v>
      </c>
      <c r="G268" s="81"/>
      <c r="H268" s="82" t="s">
        <v>30</v>
      </c>
      <c r="I268" s="83"/>
      <c r="J268" s="19"/>
      <c r="K268" s="25" t="s">
        <v>32</v>
      </c>
      <c r="L268" s="21"/>
      <c r="M268" s="94"/>
      <c r="N268" s="78"/>
    </row>
    <row r="269" spans="1:14" ht="25.5" customHeight="1" x14ac:dyDescent="0.25">
      <c r="A269" s="1">
        <v>1</v>
      </c>
      <c r="B269" s="59"/>
      <c r="C269" s="60"/>
      <c r="D269" s="86"/>
      <c r="E269" s="87"/>
      <c r="F269" s="80" t="s">
        <v>346</v>
      </c>
      <c r="G269" s="81"/>
      <c r="H269" s="82" t="s">
        <v>30</v>
      </c>
      <c r="I269" s="83"/>
      <c r="J269" s="19"/>
      <c r="K269" s="25" t="s">
        <v>32</v>
      </c>
      <c r="L269" s="23"/>
      <c r="M269" s="94"/>
      <c r="N269" s="78"/>
    </row>
    <row r="270" spans="1:14" ht="15" customHeight="1" x14ac:dyDescent="0.25">
      <c r="A270" s="1">
        <v>1</v>
      </c>
      <c r="B270" s="92"/>
      <c r="C270" s="119"/>
      <c r="D270" s="88"/>
      <c r="E270" s="89"/>
      <c r="F270" s="80" t="s">
        <v>347</v>
      </c>
      <c r="G270" s="81"/>
      <c r="H270" s="82" t="s">
        <v>30</v>
      </c>
      <c r="I270" s="83"/>
      <c r="J270" s="19"/>
      <c r="K270" s="25" t="s">
        <v>32</v>
      </c>
      <c r="L270" s="21"/>
      <c r="M270" s="95"/>
      <c r="N270" s="97"/>
    </row>
    <row r="271" spans="1:14" ht="39.950000000000003" customHeight="1" x14ac:dyDescent="0.25">
      <c r="A271" s="1">
        <v>1</v>
      </c>
      <c r="B271" s="115" t="s">
        <v>348</v>
      </c>
      <c r="C271" s="116"/>
      <c r="D271" s="111" t="s">
        <v>349</v>
      </c>
      <c r="E271" s="83"/>
      <c r="F271" s="112" t="s">
        <v>350</v>
      </c>
      <c r="G271" s="113" t="s">
        <v>350</v>
      </c>
      <c r="H271" s="82" t="s">
        <v>30</v>
      </c>
      <c r="I271" s="83"/>
      <c r="J271" s="19"/>
      <c r="K271" s="25" t="s">
        <v>32</v>
      </c>
      <c r="L271" s="21"/>
      <c r="M271" s="114"/>
      <c r="N271" s="77"/>
    </row>
    <row r="272" spans="1:14" ht="25.5" customHeight="1" x14ac:dyDescent="0.25">
      <c r="A272" s="1">
        <v>1</v>
      </c>
      <c r="B272" s="59"/>
      <c r="C272" s="60"/>
      <c r="D272" s="111" t="s">
        <v>351</v>
      </c>
      <c r="E272" s="83"/>
      <c r="F272" s="112" t="s">
        <v>352</v>
      </c>
      <c r="G272" s="113" t="s">
        <v>352</v>
      </c>
      <c r="H272" s="82" t="s">
        <v>30</v>
      </c>
      <c r="I272" s="83"/>
      <c r="J272" s="19"/>
      <c r="K272" s="25" t="s">
        <v>32</v>
      </c>
      <c r="L272" s="21"/>
      <c r="M272" s="94"/>
      <c r="N272" s="78"/>
    </row>
    <row r="273" spans="1:16" ht="54.95" customHeight="1" x14ac:dyDescent="0.25">
      <c r="A273" s="1">
        <v>1</v>
      </c>
      <c r="B273" s="59"/>
      <c r="C273" s="60"/>
      <c r="D273" s="111" t="s">
        <v>353</v>
      </c>
      <c r="E273" s="83"/>
      <c r="F273" s="112" t="s">
        <v>354</v>
      </c>
      <c r="G273" s="113" t="s">
        <v>354</v>
      </c>
      <c r="H273" s="82" t="s">
        <v>30</v>
      </c>
      <c r="I273" s="83"/>
      <c r="J273" s="19"/>
      <c r="K273" s="25" t="s">
        <v>32</v>
      </c>
      <c r="L273" s="21"/>
      <c r="M273" s="94"/>
      <c r="N273" s="78"/>
    </row>
    <row r="274" spans="1:16" ht="15" customHeight="1" x14ac:dyDescent="0.25">
      <c r="A274" s="1">
        <v>1</v>
      </c>
      <c r="B274" s="59"/>
      <c r="C274" s="60"/>
      <c r="D274" s="111" t="s">
        <v>355</v>
      </c>
      <c r="E274" s="83"/>
      <c r="F274" s="112"/>
      <c r="G274" s="113"/>
      <c r="H274" s="82" t="s">
        <v>30</v>
      </c>
      <c r="I274" s="83"/>
      <c r="J274" s="19"/>
      <c r="K274" s="25" t="s">
        <v>32</v>
      </c>
      <c r="L274" s="21"/>
      <c r="M274" s="94"/>
      <c r="N274" s="78"/>
    </row>
    <row r="275" spans="1:16" ht="25.5" customHeight="1" x14ac:dyDescent="0.25">
      <c r="A275" s="1">
        <v>1</v>
      </c>
      <c r="B275" s="59"/>
      <c r="C275" s="60"/>
      <c r="D275" s="111" t="s">
        <v>356</v>
      </c>
      <c r="E275" s="83"/>
      <c r="F275" s="112"/>
      <c r="G275" s="113"/>
      <c r="H275" s="82" t="s">
        <v>30</v>
      </c>
      <c r="I275" s="83"/>
      <c r="J275" s="19"/>
      <c r="K275" s="25" t="s">
        <v>32</v>
      </c>
      <c r="L275" s="21"/>
      <c r="M275" s="94"/>
      <c r="N275" s="78"/>
    </row>
    <row r="276" spans="1:16" ht="25.5" customHeight="1" x14ac:dyDescent="0.25">
      <c r="A276" s="1">
        <v>1</v>
      </c>
      <c r="B276" s="59"/>
      <c r="C276" s="60"/>
      <c r="D276" s="111" t="s">
        <v>357</v>
      </c>
      <c r="E276" s="83"/>
      <c r="F276" s="112"/>
      <c r="G276" s="113"/>
      <c r="H276" s="82" t="s">
        <v>30</v>
      </c>
      <c r="I276" s="83"/>
      <c r="J276" s="19"/>
      <c r="K276" s="25" t="s">
        <v>32</v>
      </c>
      <c r="L276" s="21"/>
      <c r="M276" s="95"/>
      <c r="N276" s="97"/>
    </row>
    <row r="277" spans="1:16" ht="65.099999999999994" customHeight="1" x14ac:dyDescent="0.25">
      <c r="A277" s="1">
        <v>1</v>
      </c>
      <c r="B277" s="59"/>
      <c r="C277" s="60"/>
      <c r="D277" s="111" t="s">
        <v>358</v>
      </c>
      <c r="E277" s="83"/>
      <c r="F277" s="80" t="s">
        <v>359</v>
      </c>
      <c r="G277" s="81"/>
      <c r="H277" s="82" t="s">
        <v>30</v>
      </c>
      <c r="I277" s="83"/>
      <c r="J277" s="19"/>
      <c r="K277" s="25" t="s">
        <v>32</v>
      </c>
      <c r="L277" s="21"/>
      <c r="M277" s="107"/>
      <c r="N277" s="109"/>
    </row>
    <row r="278" spans="1:16" ht="15" customHeight="1" x14ac:dyDescent="0.25">
      <c r="A278" s="1">
        <v>1</v>
      </c>
      <c r="B278" s="59"/>
      <c r="C278" s="60"/>
      <c r="D278" s="111" t="s">
        <v>360</v>
      </c>
      <c r="E278" s="83"/>
      <c r="F278" s="80"/>
      <c r="G278" s="81"/>
      <c r="H278" s="82" t="s">
        <v>30</v>
      </c>
      <c r="I278" s="83"/>
      <c r="J278" s="19"/>
      <c r="K278" s="25" t="s">
        <v>32</v>
      </c>
      <c r="L278" s="21"/>
      <c r="M278" s="108"/>
      <c r="N278" s="110"/>
    </row>
    <row r="279" spans="1:16" ht="25.5" customHeight="1" thickBot="1" x14ac:dyDescent="0.3">
      <c r="A279" s="1">
        <v>1</v>
      </c>
      <c r="B279" s="61"/>
      <c r="C279" s="62"/>
      <c r="D279" s="111" t="s">
        <v>361</v>
      </c>
      <c r="E279" s="83"/>
      <c r="F279" s="80"/>
      <c r="G279" s="81"/>
      <c r="H279" s="82" t="s">
        <v>30</v>
      </c>
      <c r="I279" s="83"/>
      <c r="J279" s="19"/>
      <c r="K279" s="25" t="s">
        <v>32</v>
      </c>
      <c r="L279" s="21"/>
      <c r="M279" s="108"/>
      <c r="N279" s="110"/>
    </row>
    <row r="280" spans="1:16" ht="25.5" customHeight="1" x14ac:dyDescent="0.25">
      <c r="A280" s="1">
        <v>1</v>
      </c>
      <c r="B280" s="57" t="s">
        <v>103</v>
      </c>
      <c r="C280" s="58"/>
      <c r="D280" s="63" t="s">
        <v>104</v>
      </c>
      <c r="E280" s="64"/>
      <c r="F280" s="65" t="s">
        <v>105</v>
      </c>
      <c r="G280" s="66" t="s">
        <v>105</v>
      </c>
      <c r="H280" s="65" t="s">
        <v>30</v>
      </c>
      <c r="I280" s="66"/>
      <c r="J280" s="16" t="s">
        <v>105</v>
      </c>
      <c r="K280" s="17" t="s">
        <v>32</v>
      </c>
      <c r="L280" s="18"/>
      <c r="M280" s="17" t="s">
        <v>105</v>
      </c>
      <c r="N280" s="28" t="s">
        <v>105</v>
      </c>
    </row>
    <row r="281" spans="1:16" ht="25.5" customHeight="1" x14ac:dyDescent="0.25">
      <c r="A281" s="1">
        <v>1</v>
      </c>
      <c r="B281" s="59"/>
      <c r="C281" s="60"/>
      <c r="D281" s="67" t="s">
        <v>106</v>
      </c>
      <c r="E281" s="68"/>
      <c r="F281" s="69" t="s">
        <v>105</v>
      </c>
      <c r="G281" s="70" t="s">
        <v>105</v>
      </c>
      <c r="H281" s="69" t="s">
        <v>30</v>
      </c>
      <c r="I281" s="70"/>
      <c r="J281" s="19" t="s">
        <v>105</v>
      </c>
      <c r="K281" s="20" t="s">
        <v>32</v>
      </c>
      <c r="L281" s="24"/>
      <c r="M281" s="20" t="s">
        <v>105</v>
      </c>
      <c r="N281" s="29" t="s">
        <v>105</v>
      </c>
    </row>
    <row r="282" spans="1:16" ht="25.5" customHeight="1" thickBot="1" x14ac:dyDescent="0.3">
      <c r="A282" s="1">
        <v>1</v>
      </c>
      <c r="B282" s="61"/>
      <c r="C282" s="62"/>
      <c r="D282" s="71" t="s">
        <v>107</v>
      </c>
      <c r="E282" s="72"/>
      <c r="F282" s="73" t="s">
        <v>105</v>
      </c>
      <c r="G282" s="74" t="s">
        <v>105</v>
      </c>
      <c r="H282" s="73" t="s">
        <v>30</v>
      </c>
      <c r="I282" s="74"/>
      <c r="J282" s="30" t="s">
        <v>105</v>
      </c>
      <c r="K282" s="31" t="s">
        <v>32</v>
      </c>
      <c r="L282" s="32"/>
      <c r="M282" s="31" t="s">
        <v>105</v>
      </c>
      <c r="N282" s="33" t="s">
        <v>105</v>
      </c>
    </row>
    <row r="283" spans="1:16" x14ac:dyDescent="0.25">
      <c r="A283" s="1">
        <v>1</v>
      </c>
    </row>
    <row r="284" spans="1:16" x14ac:dyDescent="0.25">
      <c r="A284" s="1">
        <v>1</v>
      </c>
    </row>
    <row r="285" spans="1:16" x14ac:dyDescent="0.25">
      <c r="A285" s="1">
        <v>1</v>
      </c>
      <c r="B285" s="98" t="s">
        <v>259</v>
      </c>
      <c r="C285" s="98"/>
      <c r="D285" s="99" t="s">
        <v>362</v>
      </c>
      <c r="E285" s="99"/>
      <c r="F285" s="99"/>
      <c r="G285" s="99"/>
      <c r="H285" s="99"/>
      <c r="I285" s="99"/>
      <c r="J285" s="99"/>
      <c r="K285" s="99"/>
      <c r="L285" s="99"/>
      <c r="M285" s="99"/>
      <c r="N285" s="99"/>
      <c r="P285" s="12"/>
    </row>
    <row r="286" spans="1:16" ht="15.75" thickBot="1" x14ac:dyDescent="0.3">
      <c r="A286" s="1">
        <v>1</v>
      </c>
      <c r="P286" s="12"/>
    </row>
    <row r="287" spans="1:16" ht="69.95" customHeight="1" thickBot="1" x14ac:dyDescent="0.3">
      <c r="A287" s="1">
        <v>1</v>
      </c>
      <c r="B287" s="100" t="s">
        <v>5</v>
      </c>
      <c r="C287" s="101"/>
      <c r="D287" s="101"/>
      <c r="E287" s="102"/>
      <c r="F287" s="103" t="s">
        <v>6</v>
      </c>
      <c r="G287" s="104"/>
      <c r="H287" s="100" t="s">
        <v>7</v>
      </c>
      <c r="I287" s="102"/>
      <c r="J287" s="13" t="s">
        <v>8</v>
      </c>
      <c r="K287" s="105" t="s">
        <v>9</v>
      </c>
      <c r="L287" s="106"/>
      <c r="M287" s="14" t="s">
        <v>10</v>
      </c>
      <c r="N287" s="15" t="s">
        <v>11</v>
      </c>
      <c r="P287" s="12"/>
    </row>
    <row r="288" spans="1:16" ht="15" customHeight="1" x14ac:dyDescent="0.25">
      <c r="A288" s="1">
        <v>1</v>
      </c>
      <c r="B288" s="57" t="s">
        <v>363</v>
      </c>
      <c r="C288" s="58"/>
      <c r="D288" s="90" t="s">
        <v>364</v>
      </c>
      <c r="E288" s="91"/>
      <c r="F288" s="80" t="s">
        <v>365</v>
      </c>
      <c r="G288" s="81"/>
      <c r="H288" s="92" t="s">
        <v>30</v>
      </c>
      <c r="I288" s="89"/>
      <c r="J288" s="16"/>
      <c r="K288" s="17" t="s">
        <v>32</v>
      </c>
      <c r="L288" s="18"/>
      <c r="M288" s="93"/>
      <c r="N288" s="96"/>
    </row>
    <row r="289" spans="1:14" ht="25.5" customHeight="1" x14ac:dyDescent="0.25">
      <c r="A289" s="1">
        <v>1</v>
      </c>
      <c r="B289" s="59"/>
      <c r="C289" s="60"/>
      <c r="D289" s="86"/>
      <c r="E289" s="87"/>
      <c r="F289" s="80" t="s">
        <v>366</v>
      </c>
      <c r="G289" s="81"/>
      <c r="H289" s="82"/>
      <c r="I289" s="83"/>
      <c r="J289" s="22"/>
      <c r="K289" s="25" t="s">
        <v>17</v>
      </c>
      <c r="L289" s="23"/>
      <c r="M289" s="94"/>
      <c r="N289" s="78"/>
    </row>
    <row r="290" spans="1:14" ht="15" customHeight="1" x14ac:dyDescent="0.25">
      <c r="A290" s="1">
        <v>1</v>
      </c>
      <c r="B290" s="59"/>
      <c r="C290" s="60"/>
      <c r="D290" s="86"/>
      <c r="E290" s="87"/>
      <c r="F290" s="80" t="s">
        <v>367</v>
      </c>
      <c r="G290" s="81"/>
      <c r="H290" s="82"/>
      <c r="I290" s="83"/>
      <c r="J290" s="22"/>
      <c r="K290" s="25" t="s">
        <v>17</v>
      </c>
      <c r="L290" s="23"/>
      <c r="M290" s="94"/>
      <c r="N290" s="78"/>
    </row>
    <row r="291" spans="1:14" ht="25.5" customHeight="1" x14ac:dyDescent="0.25">
      <c r="A291" s="1">
        <v>1</v>
      </c>
      <c r="B291" s="59"/>
      <c r="C291" s="60"/>
      <c r="D291" s="86"/>
      <c r="E291" s="87"/>
      <c r="F291" s="80" t="s">
        <v>368</v>
      </c>
      <c r="G291" s="81"/>
      <c r="H291" s="82"/>
      <c r="I291" s="83"/>
      <c r="J291" s="19"/>
      <c r="K291" s="25" t="s">
        <v>17</v>
      </c>
      <c r="L291" s="21"/>
      <c r="M291" s="94"/>
      <c r="N291" s="78"/>
    </row>
    <row r="292" spans="1:14" ht="25.5" customHeight="1" x14ac:dyDescent="0.25">
      <c r="A292" s="1">
        <v>1</v>
      </c>
      <c r="B292" s="59"/>
      <c r="C292" s="60"/>
      <c r="D292" s="86"/>
      <c r="E292" s="87"/>
      <c r="F292" s="80" t="s">
        <v>369</v>
      </c>
      <c r="G292" s="81"/>
      <c r="H292" s="82"/>
      <c r="I292" s="83"/>
      <c r="J292" s="19"/>
      <c r="K292" s="25" t="s">
        <v>17</v>
      </c>
      <c r="L292" s="21"/>
      <c r="M292" s="94"/>
      <c r="N292" s="78"/>
    </row>
    <row r="293" spans="1:14" ht="25.5" customHeight="1" x14ac:dyDescent="0.25">
      <c r="A293" s="1">
        <v>1</v>
      </c>
      <c r="B293" s="59"/>
      <c r="C293" s="60"/>
      <c r="D293" s="86"/>
      <c r="E293" s="87"/>
      <c r="F293" s="80" t="s">
        <v>370</v>
      </c>
      <c r="G293" s="81"/>
      <c r="H293" s="82"/>
      <c r="I293" s="83"/>
      <c r="J293" s="19"/>
      <c r="K293" s="25" t="s">
        <v>17</v>
      </c>
      <c r="L293" s="21"/>
      <c r="M293" s="94"/>
      <c r="N293" s="78"/>
    </row>
    <row r="294" spans="1:14" ht="25.5" customHeight="1" x14ac:dyDescent="0.25">
      <c r="A294" s="1">
        <v>1</v>
      </c>
      <c r="B294" s="59"/>
      <c r="C294" s="60"/>
      <c r="D294" s="86"/>
      <c r="E294" s="87"/>
      <c r="F294" s="80" t="s">
        <v>371</v>
      </c>
      <c r="G294" s="81"/>
      <c r="H294" s="82" t="s">
        <v>30</v>
      </c>
      <c r="I294" s="83"/>
      <c r="J294" s="19"/>
      <c r="K294" s="25" t="s">
        <v>32</v>
      </c>
      <c r="L294" s="21"/>
      <c r="M294" s="94"/>
      <c r="N294" s="78"/>
    </row>
    <row r="295" spans="1:14" ht="15" customHeight="1" x14ac:dyDescent="0.25">
      <c r="A295" s="1">
        <v>1</v>
      </c>
      <c r="B295" s="59"/>
      <c r="C295" s="60"/>
      <c r="D295" s="86"/>
      <c r="E295" s="87"/>
      <c r="F295" s="80" t="s">
        <v>372</v>
      </c>
      <c r="G295" s="81"/>
      <c r="H295" s="82" t="s">
        <v>30</v>
      </c>
      <c r="I295" s="83"/>
      <c r="J295" s="19"/>
      <c r="K295" s="25" t="s">
        <v>32</v>
      </c>
      <c r="L295" s="21"/>
      <c r="M295" s="94"/>
      <c r="N295" s="78"/>
    </row>
    <row r="296" spans="1:14" ht="25.5" customHeight="1" x14ac:dyDescent="0.25">
      <c r="A296" s="1">
        <v>1</v>
      </c>
      <c r="B296" s="59"/>
      <c r="C296" s="60"/>
      <c r="D296" s="86"/>
      <c r="E296" s="87"/>
      <c r="F296" s="80" t="s">
        <v>373</v>
      </c>
      <c r="G296" s="81"/>
      <c r="H296" s="82" t="s">
        <v>30</v>
      </c>
      <c r="I296" s="83"/>
      <c r="J296" s="19"/>
      <c r="K296" s="25" t="s">
        <v>32</v>
      </c>
      <c r="L296" s="21"/>
      <c r="M296" s="94"/>
      <c r="N296" s="78"/>
    </row>
    <row r="297" spans="1:14" ht="15" customHeight="1" x14ac:dyDescent="0.25">
      <c r="A297" s="1">
        <v>1</v>
      </c>
      <c r="B297" s="59"/>
      <c r="C297" s="60"/>
      <c r="D297" s="86"/>
      <c r="E297" s="87"/>
      <c r="F297" s="80" t="s">
        <v>374</v>
      </c>
      <c r="G297" s="81"/>
      <c r="H297" s="82" t="s">
        <v>30</v>
      </c>
      <c r="I297" s="83"/>
      <c r="J297" s="19"/>
      <c r="K297" s="25" t="s">
        <v>32</v>
      </c>
      <c r="L297" s="21"/>
      <c r="M297" s="94"/>
      <c r="N297" s="78"/>
    </row>
    <row r="298" spans="1:14" ht="15" customHeight="1" x14ac:dyDescent="0.25">
      <c r="A298" s="1">
        <v>1</v>
      </c>
      <c r="B298" s="59"/>
      <c r="C298" s="60"/>
      <c r="D298" s="88"/>
      <c r="E298" s="89"/>
      <c r="F298" s="80" t="s">
        <v>375</v>
      </c>
      <c r="G298" s="81"/>
      <c r="H298" s="82" t="s">
        <v>30</v>
      </c>
      <c r="I298" s="83"/>
      <c r="J298" s="19"/>
      <c r="K298" s="25" t="s">
        <v>32</v>
      </c>
      <c r="L298" s="21"/>
      <c r="M298" s="95"/>
      <c r="N298" s="97"/>
    </row>
    <row r="299" spans="1:14" ht="15" customHeight="1" x14ac:dyDescent="0.25">
      <c r="A299" s="1">
        <v>1</v>
      </c>
      <c r="B299" s="59"/>
      <c r="C299" s="60"/>
      <c r="D299" s="84" t="s">
        <v>376</v>
      </c>
      <c r="E299" s="85"/>
      <c r="F299" s="80" t="s">
        <v>377</v>
      </c>
      <c r="G299" s="81"/>
      <c r="H299" s="82" t="s">
        <v>30</v>
      </c>
      <c r="I299" s="83"/>
      <c r="J299" s="19"/>
      <c r="K299" s="25" t="s">
        <v>32</v>
      </c>
      <c r="L299" s="21"/>
      <c r="M299" s="75"/>
      <c r="N299" s="77"/>
    </row>
    <row r="300" spans="1:14" ht="25.5" customHeight="1" x14ac:dyDescent="0.25">
      <c r="A300" s="1">
        <v>1</v>
      </c>
      <c r="B300" s="59"/>
      <c r="C300" s="60"/>
      <c r="D300" s="86"/>
      <c r="E300" s="87"/>
      <c r="F300" s="80" t="s">
        <v>378</v>
      </c>
      <c r="G300" s="81"/>
      <c r="H300" s="82"/>
      <c r="I300" s="83"/>
      <c r="J300" s="22"/>
      <c r="K300" s="25" t="s">
        <v>17</v>
      </c>
      <c r="L300" s="21"/>
      <c r="M300" s="75"/>
      <c r="N300" s="78"/>
    </row>
    <row r="301" spans="1:14" ht="15" customHeight="1" x14ac:dyDescent="0.25">
      <c r="A301" s="1">
        <v>1</v>
      </c>
      <c r="B301" s="59"/>
      <c r="C301" s="60"/>
      <c r="D301" s="86"/>
      <c r="E301" s="87"/>
      <c r="F301" s="80" t="s">
        <v>379</v>
      </c>
      <c r="G301" s="81"/>
      <c r="H301" s="82" t="s">
        <v>30</v>
      </c>
      <c r="I301" s="83"/>
      <c r="J301" s="22"/>
      <c r="K301" s="25" t="s">
        <v>32</v>
      </c>
      <c r="L301" s="21"/>
      <c r="M301" s="75"/>
      <c r="N301" s="78"/>
    </row>
    <row r="302" spans="1:14" ht="15" customHeight="1" x14ac:dyDescent="0.25">
      <c r="A302" s="1">
        <v>1</v>
      </c>
      <c r="B302" s="59"/>
      <c r="C302" s="60"/>
      <c r="D302" s="86"/>
      <c r="E302" s="87"/>
      <c r="F302" s="80" t="s">
        <v>380</v>
      </c>
      <c r="G302" s="81"/>
      <c r="H302" s="82" t="s">
        <v>30</v>
      </c>
      <c r="I302" s="83"/>
      <c r="J302" s="22"/>
      <c r="K302" s="25" t="s">
        <v>32</v>
      </c>
      <c r="L302" s="21"/>
      <c r="M302" s="75"/>
      <c r="N302" s="78"/>
    </row>
    <row r="303" spans="1:14" ht="15" customHeight="1" x14ac:dyDescent="0.25">
      <c r="A303" s="1">
        <v>1</v>
      </c>
      <c r="B303" s="59"/>
      <c r="C303" s="60"/>
      <c r="D303" s="86"/>
      <c r="E303" s="87"/>
      <c r="F303" s="80" t="s">
        <v>381</v>
      </c>
      <c r="G303" s="81"/>
      <c r="H303" s="82" t="s">
        <v>30</v>
      </c>
      <c r="I303" s="83"/>
      <c r="J303" s="22"/>
      <c r="K303" s="25" t="s">
        <v>32</v>
      </c>
      <c r="L303" s="21"/>
      <c r="M303" s="75"/>
      <c r="N303" s="78"/>
    </row>
    <row r="304" spans="1:14" ht="15" customHeight="1" thickBot="1" x14ac:dyDescent="0.3">
      <c r="A304" s="1">
        <v>1</v>
      </c>
      <c r="B304" s="59"/>
      <c r="C304" s="60"/>
      <c r="D304" s="88"/>
      <c r="E304" s="89"/>
      <c r="F304" s="80" t="s">
        <v>382</v>
      </c>
      <c r="G304" s="81"/>
      <c r="H304" s="82" t="s">
        <v>30</v>
      </c>
      <c r="I304" s="83"/>
      <c r="J304" s="22"/>
      <c r="K304" s="25" t="s">
        <v>32</v>
      </c>
      <c r="L304" s="21"/>
      <c r="M304" s="76"/>
      <c r="N304" s="79"/>
    </row>
    <row r="305" spans="1:14" s="2" customFormat="1" ht="25.5" customHeight="1" x14ac:dyDescent="0.25">
      <c r="A305" s="1">
        <v>1</v>
      </c>
      <c r="B305" s="57" t="s">
        <v>103</v>
      </c>
      <c r="C305" s="58"/>
      <c r="D305" s="63" t="s">
        <v>104</v>
      </c>
      <c r="E305" s="64"/>
      <c r="F305" s="65" t="s">
        <v>105</v>
      </c>
      <c r="G305" s="66" t="s">
        <v>105</v>
      </c>
      <c r="H305" s="65" t="s">
        <v>30</v>
      </c>
      <c r="I305" s="66"/>
      <c r="J305" s="16" t="s">
        <v>105</v>
      </c>
      <c r="K305" s="17" t="s">
        <v>32</v>
      </c>
      <c r="L305" s="18"/>
      <c r="M305" s="25" t="s">
        <v>105</v>
      </c>
      <c r="N305" s="55" t="s">
        <v>105</v>
      </c>
    </row>
    <row r="306" spans="1:14" s="2" customFormat="1" ht="25.5" customHeight="1" x14ac:dyDescent="0.25">
      <c r="A306" s="1">
        <v>1</v>
      </c>
      <c r="B306" s="59"/>
      <c r="C306" s="60"/>
      <c r="D306" s="67" t="s">
        <v>106</v>
      </c>
      <c r="E306" s="68"/>
      <c r="F306" s="69" t="s">
        <v>105</v>
      </c>
      <c r="G306" s="70" t="s">
        <v>105</v>
      </c>
      <c r="H306" s="69" t="s">
        <v>30</v>
      </c>
      <c r="I306" s="70"/>
      <c r="J306" s="19" t="s">
        <v>105</v>
      </c>
      <c r="K306" s="20" t="s">
        <v>32</v>
      </c>
      <c r="L306" s="24"/>
      <c r="M306" s="20" t="s">
        <v>105</v>
      </c>
      <c r="N306" s="29" t="s">
        <v>105</v>
      </c>
    </row>
    <row r="307" spans="1:14" s="2" customFormat="1" ht="25.5" customHeight="1" thickBot="1" x14ac:dyDescent="0.3">
      <c r="A307" s="1">
        <v>1</v>
      </c>
      <c r="B307" s="61"/>
      <c r="C307" s="62"/>
      <c r="D307" s="71" t="s">
        <v>107</v>
      </c>
      <c r="E307" s="72"/>
      <c r="F307" s="73" t="s">
        <v>105</v>
      </c>
      <c r="G307" s="74" t="s">
        <v>105</v>
      </c>
      <c r="H307" s="73" t="s">
        <v>30</v>
      </c>
      <c r="I307" s="74"/>
      <c r="J307" s="30" t="s">
        <v>105</v>
      </c>
      <c r="K307" s="31" t="s">
        <v>32</v>
      </c>
      <c r="L307" s="32"/>
      <c r="M307" s="31" t="s">
        <v>105</v>
      </c>
      <c r="N307" s="33" t="s">
        <v>105</v>
      </c>
    </row>
    <row r="308" spans="1:14" x14ac:dyDescent="0.25">
      <c r="A308" s="1">
        <v>1</v>
      </c>
    </row>
    <row r="309" spans="1:14" x14ac:dyDescent="0.25">
      <c r="A309" s="1">
        <v>1</v>
      </c>
    </row>
    <row r="310" spans="1:14" x14ac:dyDescent="0.25">
      <c r="A310" s="1">
        <v>1</v>
      </c>
      <c r="C310" s="34" t="s">
        <v>108</v>
      </c>
      <c r="D310" s="35"/>
      <c r="E310" s="35"/>
    </row>
    <row r="311" spans="1:14" s="36" customFormat="1" x14ac:dyDescent="0.25">
      <c r="A311" s="1">
        <v>1</v>
      </c>
      <c r="C311" s="34"/>
    </row>
    <row r="312" spans="1:14" s="36" customFormat="1" ht="15" customHeight="1" x14ac:dyDescent="0.25">
      <c r="A312" s="1">
        <v>1</v>
      </c>
      <c r="C312" s="34" t="s">
        <v>109</v>
      </c>
      <c r="D312" s="35"/>
      <c r="E312" s="35"/>
      <c r="I312" s="37"/>
      <c r="J312" s="37"/>
      <c r="K312" s="37"/>
      <c r="L312" s="37"/>
      <c r="M312" s="38"/>
      <c r="N312" s="38"/>
    </row>
    <row r="313" spans="1:14" s="36" customFormat="1" x14ac:dyDescent="0.25">
      <c r="A313" s="1">
        <v>1</v>
      </c>
      <c r="G313" s="38"/>
      <c r="I313" s="56" t="str">
        <f ca="1">"podpis a pečiatka "&amp;IF(OR([1]summary!$K$39="",[1]summary!$K$39&gt;=[1]summary!$K$37),"navrhovateľa","dodávateľa")</f>
        <v>podpis a pečiatka dodávateľa</v>
      </c>
      <c r="J313" s="56"/>
      <c r="K313" s="56"/>
      <c r="L313" s="56"/>
      <c r="M313" s="39"/>
      <c r="N313" s="39"/>
    </row>
  </sheetData>
  <sheetProtection algorithmName="SHA-512" hashValue="zcPFfsLm6TfsbcVWScI+SalT6SC78yoW7Z9MycNhmAdTKDbUTfIAm2UC/EcH0h/IS8BPgUW/eBn0Ss/aRQNy7A==" saltValue="Z13PmxGo0k5auX9SLhMVvA==" spinCount="100000" sheet="1" objects="1" scenarios="1" selectLockedCells="1"/>
  <autoFilter ref="A1:A313">
    <filterColumn colId="0">
      <filters>
        <filter val="1"/>
      </filters>
    </filterColumn>
  </autoFilter>
  <mergeCells count="690">
    <mergeCell ref="B5:N5"/>
    <mergeCell ref="B7:N7"/>
    <mergeCell ref="B10:L10"/>
    <mergeCell ref="B12:L12"/>
    <mergeCell ref="B14:L14"/>
    <mergeCell ref="B15:N15"/>
    <mergeCell ref="M18:M21"/>
    <mergeCell ref="N18:N21"/>
    <mergeCell ref="F19:G19"/>
    <mergeCell ref="H19:I19"/>
    <mergeCell ref="F20:G20"/>
    <mergeCell ref="H20:I20"/>
    <mergeCell ref="F21:G21"/>
    <mergeCell ref="H21:I21"/>
    <mergeCell ref="B17:E17"/>
    <mergeCell ref="F17:G17"/>
    <mergeCell ref="H17:I17"/>
    <mergeCell ref="K17:L17"/>
    <mergeCell ref="B18:C68"/>
    <mergeCell ref="D18:E21"/>
    <mergeCell ref="F18:G18"/>
    <mergeCell ref="H18:I18"/>
    <mergeCell ref="D22:E25"/>
    <mergeCell ref="F22:G22"/>
    <mergeCell ref="N26:N29"/>
    <mergeCell ref="F27:G27"/>
    <mergeCell ref="H27:I27"/>
    <mergeCell ref="F28:G28"/>
    <mergeCell ref="H28:I28"/>
    <mergeCell ref="F29:G29"/>
    <mergeCell ref="H22:I22"/>
    <mergeCell ref="M22:M25"/>
    <mergeCell ref="N22:N25"/>
    <mergeCell ref="F23:G23"/>
    <mergeCell ref="H23:I23"/>
    <mergeCell ref="F24:G24"/>
    <mergeCell ref="H24:I24"/>
    <mergeCell ref="F25:G25"/>
    <mergeCell ref="H25:I25"/>
    <mergeCell ref="D34:E37"/>
    <mergeCell ref="F34:G34"/>
    <mergeCell ref="H34:I34"/>
    <mergeCell ref="M34:M37"/>
    <mergeCell ref="H29:I29"/>
    <mergeCell ref="D30:E33"/>
    <mergeCell ref="F30:G30"/>
    <mergeCell ref="H30:I30"/>
    <mergeCell ref="M30:M33"/>
    <mergeCell ref="F31:G31"/>
    <mergeCell ref="H31:I31"/>
    <mergeCell ref="F32:G32"/>
    <mergeCell ref="H32:I32"/>
    <mergeCell ref="D26:E29"/>
    <mergeCell ref="F26:G26"/>
    <mergeCell ref="H26:I26"/>
    <mergeCell ref="M26:M29"/>
    <mergeCell ref="N34:N37"/>
    <mergeCell ref="F35:G35"/>
    <mergeCell ref="H35:I35"/>
    <mergeCell ref="F36:G36"/>
    <mergeCell ref="H36:I36"/>
    <mergeCell ref="F37:G37"/>
    <mergeCell ref="H37:I37"/>
    <mergeCell ref="F33:G33"/>
    <mergeCell ref="H33:I33"/>
    <mergeCell ref="N30:N33"/>
    <mergeCell ref="D38:E50"/>
    <mergeCell ref="F38:G38"/>
    <mergeCell ref="H38:I38"/>
    <mergeCell ref="M38:M50"/>
    <mergeCell ref="N38:N50"/>
    <mergeCell ref="F39:G39"/>
    <mergeCell ref="H39:I39"/>
    <mergeCell ref="F40:G40"/>
    <mergeCell ref="H40:I40"/>
    <mergeCell ref="F41:G41"/>
    <mergeCell ref="F45:G45"/>
    <mergeCell ref="H45:I45"/>
    <mergeCell ref="F46:G46"/>
    <mergeCell ref="H46:I46"/>
    <mergeCell ref="F47:G47"/>
    <mergeCell ref="H47:I47"/>
    <mergeCell ref="H41:I41"/>
    <mergeCell ref="F42:G42"/>
    <mergeCell ref="H42:I42"/>
    <mergeCell ref="F43:G43"/>
    <mergeCell ref="H43:I43"/>
    <mergeCell ref="F44:G44"/>
    <mergeCell ref="H44:I44"/>
    <mergeCell ref="N51:N58"/>
    <mergeCell ref="F52:G52"/>
    <mergeCell ref="H52:I52"/>
    <mergeCell ref="F53:G53"/>
    <mergeCell ref="H53:I53"/>
    <mergeCell ref="F54:G54"/>
    <mergeCell ref="F48:G48"/>
    <mergeCell ref="H48:I48"/>
    <mergeCell ref="F49:G49"/>
    <mergeCell ref="H49:I49"/>
    <mergeCell ref="F50:G50"/>
    <mergeCell ref="H50:I50"/>
    <mergeCell ref="H54:I54"/>
    <mergeCell ref="F55:G55"/>
    <mergeCell ref="H55:I55"/>
    <mergeCell ref="F56:G56"/>
    <mergeCell ref="H56:I56"/>
    <mergeCell ref="F57:G57"/>
    <mergeCell ref="H57:I57"/>
    <mergeCell ref="D51:E58"/>
    <mergeCell ref="F51:G51"/>
    <mergeCell ref="H51:I51"/>
    <mergeCell ref="F58:G58"/>
    <mergeCell ref="H58:I58"/>
    <mergeCell ref="D59:E68"/>
    <mergeCell ref="F59:G59"/>
    <mergeCell ref="H59:I59"/>
    <mergeCell ref="M59:M68"/>
    <mergeCell ref="H64:I64"/>
    <mergeCell ref="F65:G65"/>
    <mergeCell ref="H65:I65"/>
    <mergeCell ref="F66:G66"/>
    <mergeCell ref="M51:M58"/>
    <mergeCell ref="N59:N68"/>
    <mergeCell ref="F60:G60"/>
    <mergeCell ref="H60:I60"/>
    <mergeCell ref="F61:G61"/>
    <mergeCell ref="H61:I61"/>
    <mergeCell ref="F62:G62"/>
    <mergeCell ref="H62:I62"/>
    <mergeCell ref="F63:G63"/>
    <mergeCell ref="H63:I63"/>
    <mergeCell ref="F64:G64"/>
    <mergeCell ref="H66:I66"/>
    <mergeCell ref="F67:G67"/>
    <mergeCell ref="H67:I67"/>
    <mergeCell ref="F68:G68"/>
    <mergeCell ref="H68:I68"/>
    <mergeCell ref="B69:C71"/>
    <mergeCell ref="D69:E69"/>
    <mergeCell ref="F69:G69"/>
    <mergeCell ref="H69:I69"/>
    <mergeCell ref="D70:E70"/>
    <mergeCell ref="B78:L78"/>
    <mergeCell ref="B79:N79"/>
    <mergeCell ref="B81:E81"/>
    <mergeCell ref="F81:G81"/>
    <mergeCell ref="H81:I81"/>
    <mergeCell ref="K81:L81"/>
    <mergeCell ref="F70:G70"/>
    <mergeCell ref="H70:I70"/>
    <mergeCell ref="D71:E71"/>
    <mergeCell ref="F71:G71"/>
    <mergeCell ref="H71:I71"/>
    <mergeCell ref="I77:L77"/>
    <mergeCell ref="H89:I89"/>
    <mergeCell ref="F90:G90"/>
    <mergeCell ref="H90:I90"/>
    <mergeCell ref="F91:G91"/>
    <mergeCell ref="H91:I91"/>
    <mergeCell ref="F92:G92"/>
    <mergeCell ref="H92:I92"/>
    <mergeCell ref="M83:M93"/>
    <mergeCell ref="N83:N93"/>
    <mergeCell ref="F84:G84"/>
    <mergeCell ref="H84:I84"/>
    <mergeCell ref="F85:G85"/>
    <mergeCell ref="H85:I85"/>
    <mergeCell ref="F86:G86"/>
    <mergeCell ref="H86:I86"/>
    <mergeCell ref="F87:G87"/>
    <mergeCell ref="H87:I87"/>
    <mergeCell ref="F83:G83"/>
    <mergeCell ref="H83:I83"/>
    <mergeCell ref="F88:G88"/>
    <mergeCell ref="H88:I88"/>
    <mergeCell ref="F89:G89"/>
    <mergeCell ref="F93:G93"/>
    <mergeCell ref="H93:I93"/>
    <mergeCell ref="D94:E108"/>
    <mergeCell ref="F94:G94"/>
    <mergeCell ref="H94:I94"/>
    <mergeCell ref="M94:M108"/>
    <mergeCell ref="H99:I99"/>
    <mergeCell ref="F100:G100"/>
    <mergeCell ref="H100:I100"/>
    <mergeCell ref="F101:G101"/>
    <mergeCell ref="D83:E93"/>
    <mergeCell ref="H101:I101"/>
    <mergeCell ref="F102:G102"/>
    <mergeCell ref="H102:I102"/>
    <mergeCell ref="F103:G103"/>
    <mergeCell ref="H103:I103"/>
    <mergeCell ref="F104:G104"/>
    <mergeCell ref="H104:I104"/>
    <mergeCell ref="N94:N108"/>
    <mergeCell ref="F95:G95"/>
    <mergeCell ref="H95:I95"/>
    <mergeCell ref="F96:G96"/>
    <mergeCell ref="H96:I96"/>
    <mergeCell ref="F97:G97"/>
    <mergeCell ref="H97:I97"/>
    <mergeCell ref="F98:G98"/>
    <mergeCell ref="H98:I98"/>
    <mergeCell ref="F99:G99"/>
    <mergeCell ref="F108:G108"/>
    <mergeCell ref="H108:I108"/>
    <mergeCell ref="D109:E113"/>
    <mergeCell ref="F109:G109"/>
    <mergeCell ref="H109:I109"/>
    <mergeCell ref="M109:M113"/>
    <mergeCell ref="F105:G105"/>
    <mergeCell ref="H105:I105"/>
    <mergeCell ref="F106:G106"/>
    <mergeCell ref="H106:I106"/>
    <mergeCell ref="F107:G107"/>
    <mergeCell ref="H107:I107"/>
    <mergeCell ref="N109:N113"/>
    <mergeCell ref="F110:G110"/>
    <mergeCell ref="H110:I110"/>
    <mergeCell ref="F111:G111"/>
    <mergeCell ref="H111:I111"/>
    <mergeCell ref="F112:G112"/>
    <mergeCell ref="H112:I112"/>
    <mergeCell ref="F113:G113"/>
    <mergeCell ref="H113:I113"/>
    <mergeCell ref="H117:I117"/>
    <mergeCell ref="D118:E121"/>
    <mergeCell ref="F118:G118"/>
    <mergeCell ref="H118:I118"/>
    <mergeCell ref="M118:M121"/>
    <mergeCell ref="N118:N121"/>
    <mergeCell ref="F119:G119"/>
    <mergeCell ref="H119:I119"/>
    <mergeCell ref="F120:G120"/>
    <mergeCell ref="H120:I120"/>
    <mergeCell ref="D114:E117"/>
    <mergeCell ref="F114:G114"/>
    <mergeCell ref="H114:I114"/>
    <mergeCell ref="M114:M117"/>
    <mergeCell ref="N114:N117"/>
    <mergeCell ref="F115:G115"/>
    <mergeCell ref="H115:I115"/>
    <mergeCell ref="F116:G116"/>
    <mergeCell ref="H116:I116"/>
    <mergeCell ref="F117:G117"/>
    <mergeCell ref="F121:G121"/>
    <mergeCell ref="H121:I121"/>
    <mergeCell ref="D122:E128"/>
    <mergeCell ref="F122:G122"/>
    <mergeCell ref="H122:I122"/>
    <mergeCell ref="M122:M128"/>
    <mergeCell ref="H127:I127"/>
    <mergeCell ref="F128:G128"/>
    <mergeCell ref="H128:I128"/>
    <mergeCell ref="F132:G132"/>
    <mergeCell ref="N122:N128"/>
    <mergeCell ref="F123:G123"/>
    <mergeCell ref="H123:I123"/>
    <mergeCell ref="F124:G124"/>
    <mergeCell ref="H124:I124"/>
    <mergeCell ref="F125:G125"/>
    <mergeCell ref="H125:I125"/>
    <mergeCell ref="F126:G126"/>
    <mergeCell ref="H126:I126"/>
    <mergeCell ref="F127:G127"/>
    <mergeCell ref="M136:M144"/>
    <mergeCell ref="N136:N144"/>
    <mergeCell ref="D137:E144"/>
    <mergeCell ref="F137:G137"/>
    <mergeCell ref="H137:I137"/>
    <mergeCell ref="F138:G138"/>
    <mergeCell ref="H138:I138"/>
    <mergeCell ref="F139:G139"/>
    <mergeCell ref="H132:I132"/>
    <mergeCell ref="F133:G133"/>
    <mergeCell ref="H133:I133"/>
    <mergeCell ref="F134:G134"/>
    <mergeCell ref="H134:I134"/>
    <mergeCell ref="F135:G135"/>
    <mergeCell ref="H135:I135"/>
    <mergeCell ref="D129:E136"/>
    <mergeCell ref="F129:G129"/>
    <mergeCell ref="H129:I129"/>
    <mergeCell ref="M129:M135"/>
    <mergeCell ref="N129:N135"/>
    <mergeCell ref="F130:G130"/>
    <mergeCell ref="H130:I130"/>
    <mergeCell ref="F131:G131"/>
    <mergeCell ref="H131:I131"/>
    <mergeCell ref="H139:I139"/>
    <mergeCell ref="F140:G140"/>
    <mergeCell ref="H140:I140"/>
    <mergeCell ref="F141:G141"/>
    <mergeCell ref="H141:I141"/>
    <mergeCell ref="F142:G142"/>
    <mergeCell ref="H142:I142"/>
    <mergeCell ref="F136:G136"/>
    <mergeCell ref="H136:I136"/>
    <mergeCell ref="H146:I146"/>
    <mergeCell ref="D147:E147"/>
    <mergeCell ref="F147:G147"/>
    <mergeCell ref="H147:I147"/>
    <mergeCell ref="I153:L153"/>
    <mergeCell ref="B154:L154"/>
    <mergeCell ref="F143:G143"/>
    <mergeCell ref="H143:I143"/>
    <mergeCell ref="F144:G144"/>
    <mergeCell ref="H144:I144"/>
    <mergeCell ref="B145:C147"/>
    <mergeCell ref="D145:E145"/>
    <mergeCell ref="F145:G145"/>
    <mergeCell ref="H145:I145"/>
    <mergeCell ref="D146:E146"/>
    <mergeCell ref="F146:G146"/>
    <mergeCell ref="B82:C144"/>
    <mergeCell ref="D82:E82"/>
    <mergeCell ref="F82:G82"/>
    <mergeCell ref="H82:I82"/>
    <mergeCell ref="B155:N155"/>
    <mergeCell ref="B157:E157"/>
    <mergeCell ref="F157:G157"/>
    <mergeCell ref="H157:I157"/>
    <mergeCell ref="K157:L157"/>
    <mergeCell ref="B158:C188"/>
    <mergeCell ref="D158:E164"/>
    <mergeCell ref="F158:G158"/>
    <mergeCell ref="H158:I158"/>
    <mergeCell ref="M158:M164"/>
    <mergeCell ref="D165:E167"/>
    <mergeCell ref="F165:G165"/>
    <mergeCell ref="H165:I165"/>
    <mergeCell ref="N158:N164"/>
    <mergeCell ref="F159:G159"/>
    <mergeCell ref="H159:I159"/>
    <mergeCell ref="F160:G160"/>
    <mergeCell ref="H160:I160"/>
    <mergeCell ref="F161:G161"/>
    <mergeCell ref="H161:I161"/>
    <mergeCell ref="F162:G162"/>
    <mergeCell ref="H162:I162"/>
    <mergeCell ref="F163:G163"/>
    <mergeCell ref="M165:M167"/>
    <mergeCell ref="N165:N167"/>
    <mergeCell ref="F166:G166"/>
    <mergeCell ref="H166:I166"/>
    <mergeCell ref="F167:G167"/>
    <mergeCell ref="H167:I167"/>
    <mergeCell ref="H163:I163"/>
    <mergeCell ref="F164:G164"/>
    <mergeCell ref="H164:I164"/>
    <mergeCell ref="D171:E172"/>
    <mergeCell ref="F171:G171"/>
    <mergeCell ref="H171:I171"/>
    <mergeCell ref="M171:M172"/>
    <mergeCell ref="N171:N172"/>
    <mergeCell ref="F172:G172"/>
    <mergeCell ref="H172:I172"/>
    <mergeCell ref="D168:E170"/>
    <mergeCell ref="F168:G168"/>
    <mergeCell ref="H168:I168"/>
    <mergeCell ref="M168:M170"/>
    <mergeCell ref="N168:N170"/>
    <mergeCell ref="F169:G169"/>
    <mergeCell ref="H169:I169"/>
    <mergeCell ref="F170:G170"/>
    <mergeCell ref="H170:I170"/>
    <mergeCell ref="M177:M187"/>
    <mergeCell ref="N177:N187"/>
    <mergeCell ref="F178:G178"/>
    <mergeCell ref="H178:I178"/>
    <mergeCell ref="F179:G179"/>
    <mergeCell ref="H179:I179"/>
    <mergeCell ref="D173:E176"/>
    <mergeCell ref="F173:G173"/>
    <mergeCell ref="H173:I173"/>
    <mergeCell ref="M173:M176"/>
    <mergeCell ref="N173:N176"/>
    <mergeCell ref="F174:G174"/>
    <mergeCell ref="H174:I174"/>
    <mergeCell ref="F175:G175"/>
    <mergeCell ref="H175:I175"/>
    <mergeCell ref="F176:G176"/>
    <mergeCell ref="F180:G180"/>
    <mergeCell ref="H180:I180"/>
    <mergeCell ref="F181:G181"/>
    <mergeCell ref="H181:I181"/>
    <mergeCell ref="F182:G182"/>
    <mergeCell ref="H182:I182"/>
    <mergeCell ref="H176:I176"/>
    <mergeCell ref="D177:E187"/>
    <mergeCell ref="F177:G177"/>
    <mergeCell ref="H177:I177"/>
    <mergeCell ref="F186:G186"/>
    <mergeCell ref="H186:I186"/>
    <mergeCell ref="F187:G187"/>
    <mergeCell ref="H187:I187"/>
    <mergeCell ref="D188:G188"/>
    <mergeCell ref="H188:I188"/>
    <mergeCell ref="F183:G183"/>
    <mergeCell ref="H183:I183"/>
    <mergeCell ref="F184:G184"/>
    <mergeCell ref="H184:I184"/>
    <mergeCell ref="F185:G185"/>
    <mergeCell ref="H185:I185"/>
    <mergeCell ref="B189:C191"/>
    <mergeCell ref="D189:E189"/>
    <mergeCell ref="F189:G189"/>
    <mergeCell ref="H189:I189"/>
    <mergeCell ref="D190:E190"/>
    <mergeCell ref="F190:G190"/>
    <mergeCell ref="H190:I190"/>
    <mergeCell ref="D191:E191"/>
    <mergeCell ref="F191:G191"/>
    <mergeCell ref="H191:I191"/>
    <mergeCell ref="M204:M208"/>
    <mergeCell ref="N204:N208"/>
    <mergeCell ref="F205:G205"/>
    <mergeCell ref="H205:I205"/>
    <mergeCell ref="F206:G206"/>
    <mergeCell ref="H206:I206"/>
    <mergeCell ref="I197:L197"/>
    <mergeCell ref="B198:L198"/>
    <mergeCell ref="B199:N199"/>
    <mergeCell ref="B201:C201"/>
    <mergeCell ref="D201:N201"/>
    <mergeCell ref="B203:E203"/>
    <mergeCell ref="F203:G203"/>
    <mergeCell ref="H203:I203"/>
    <mergeCell ref="K203:L203"/>
    <mergeCell ref="F207:G207"/>
    <mergeCell ref="H207:I207"/>
    <mergeCell ref="F208:G208"/>
    <mergeCell ref="H208:I208"/>
    <mergeCell ref="B209:C233"/>
    <mergeCell ref="D209:E209"/>
    <mergeCell ref="F209:G209"/>
    <mergeCell ref="H209:I209"/>
    <mergeCell ref="H212:I212"/>
    <mergeCell ref="D213:E222"/>
    <mergeCell ref="B204:C208"/>
    <mergeCell ref="D204:E208"/>
    <mergeCell ref="F204:G204"/>
    <mergeCell ref="H204:I204"/>
    <mergeCell ref="F216:G216"/>
    <mergeCell ref="H216:I216"/>
    <mergeCell ref="F217:G217"/>
    <mergeCell ref="H217:I217"/>
    <mergeCell ref="F218:G218"/>
    <mergeCell ref="H218:I218"/>
    <mergeCell ref="F213:G213"/>
    <mergeCell ref="H213:I213"/>
    <mergeCell ref="F214:G214"/>
    <mergeCell ref="H214:I214"/>
    <mergeCell ref="F215:G215"/>
    <mergeCell ref="H215:I215"/>
    <mergeCell ref="F222:G222"/>
    <mergeCell ref="H222:I222"/>
    <mergeCell ref="D223:E223"/>
    <mergeCell ref="F223:G223"/>
    <mergeCell ref="H223:I223"/>
    <mergeCell ref="D224:E224"/>
    <mergeCell ref="F224:G224"/>
    <mergeCell ref="H224:I224"/>
    <mergeCell ref="F219:G219"/>
    <mergeCell ref="H219:I219"/>
    <mergeCell ref="F220:G220"/>
    <mergeCell ref="H220:I220"/>
    <mergeCell ref="F221:G221"/>
    <mergeCell ref="H221:I221"/>
    <mergeCell ref="D227:E227"/>
    <mergeCell ref="F227:G227"/>
    <mergeCell ref="H227:I227"/>
    <mergeCell ref="D228:E228"/>
    <mergeCell ref="F228:G228"/>
    <mergeCell ref="H228:I228"/>
    <mergeCell ref="D225:E225"/>
    <mergeCell ref="F225:G225"/>
    <mergeCell ref="H225:I225"/>
    <mergeCell ref="D226:E226"/>
    <mergeCell ref="F226:G226"/>
    <mergeCell ref="H226:I226"/>
    <mergeCell ref="D231:E231"/>
    <mergeCell ref="F231:G231"/>
    <mergeCell ref="H231:I231"/>
    <mergeCell ref="D232:E232"/>
    <mergeCell ref="F232:G232"/>
    <mergeCell ref="H232:I232"/>
    <mergeCell ref="D229:E229"/>
    <mergeCell ref="F229:G229"/>
    <mergeCell ref="H229:I229"/>
    <mergeCell ref="D230:E230"/>
    <mergeCell ref="F230:G230"/>
    <mergeCell ref="H230:I230"/>
    <mergeCell ref="M235:M270"/>
    <mergeCell ref="N235:N270"/>
    <mergeCell ref="F236:G236"/>
    <mergeCell ref="H236:I236"/>
    <mergeCell ref="F237:G237"/>
    <mergeCell ref="H237:I237"/>
    <mergeCell ref="D233:E233"/>
    <mergeCell ref="F233:G233"/>
    <mergeCell ref="H233:I233"/>
    <mergeCell ref="D234:E234"/>
    <mergeCell ref="F234:G234"/>
    <mergeCell ref="H234:I234"/>
    <mergeCell ref="M209:M233"/>
    <mergeCell ref="N209:N233"/>
    <mergeCell ref="D210:E210"/>
    <mergeCell ref="F210:G210"/>
    <mergeCell ref="H210:I210"/>
    <mergeCell ref="D211:E211"/>
    <mergeCell ref="F211:G211"/>
    <mergeCell ref="H211:I211"/>
    <mergeCell ref="D212:E212"/>
    <mergeCell ref="F212:G212"/>
    <mergeCell ref="F238:G238"/>
    <mergeCell ref="H238:I238"/>
    <mergeCell ref="F239:G239"/>
    <mergeCell ref="H239:I239"/>
    <mergeCell ref="F240:G240"/>
    <mergeCell ref="H240:I240"/>
    <mergeCell ref="B235:C270"/>
    <mergeCell ref="D235:E240"/>
    <mergeCell ref="F235:G235"/>
    <mergeCell ref="H235:I235"/>
    <mergeCell ref="D247:E252"/>
    <mergeCell ref="F247:G247"/>
    <mergeCell ref="H247:I247"/>
    <mergeCell ref="F248:G248"/>
    <mergeCell ref="H248:I248"/>
    <mergeCell ref="F249:G249"/>
    <mergeCell ref="H249:I249"/>
    <mergeCell ref="D241:E246"/>
    <mergeCell ref="F241:G241"/>
    <mergeCell ref="H241:I241"/>
    <mergeCell ref="F242:G242"/>
    <mergeCell ref="H242:I242"/>
    <mergeCell ref="F243:G243"/>
    <mergeCell ref="H243:I243"/>
    <mergeCell ref="F244:G244"/>
    <mergeCell ref="H244:I244"/>
    <mergeCell ref="F245:G245"/>
    <mergeCell ref="F250:G250"/>
    <mergeCell ref="H250:I250"/>
    <mergeCell ref="F251:G251"/>
    <mergeCell ref="H251:I251"/>
    <mergeCell ref="F252:G252"/>
    <mergeCell ref="H252:I252"/>
    <mergeCell ref="H245:I245"/>
    <mergeCell ref="F246:G246"/>
    <mergeCell ref="H246:I246"/>
    <mergeCell ref="D259:E264"/>
    <mergeCell ref="F259:G259"/>
    <mergeCell ref="H259:I259"/>
    <mergeCell ref="F260:G260"/>
    <mergeCell ref="H260:I260"/>
    <mergeCell ref="F261:G261"/>
    <mergeCell ref="H261:I261"/>
    <mergeCell ref="D253:E258"/>
    <mergeCell ref="F253:G253"/>
    <mergeCell ref="H253:I253"/>
    <mergeCell ref="F254:G254"/>
    <mergeCell ref="H254:I254"/>
    <mergeCell ref="F255:G255"/>
    <mergeCell ref="H255:I255"/>
    <mergeCell ref="F256:G256"/>
    <mergeCell ref="H256:I256"/>
    <mergeCell ref="F257:G257"/>
    <mergeCell ref="F262:G262"/>
    <mergeCell ref="H262:I262"/>
    <mergeCell ref="F263:G263"/>
    <mergeCell ref="H263:I263"/>
    <mergeCell ref="F264:G264"/>
    <mergeCell ref="H264:I264"/>
    <mergeCell ref="H257:I257"/>
    <mergeCell ref="F258:G258"/>
    <mergeCell ref="H258:I258"/>
    <mergeCell ref="F274:G274"/>
    <mergeCell ref="H269:I269"/>
    <mergeCell ref="F270:G270"/>
    <mergeCell ref="H270:I270"/>
    <mergeCell ref="B271:C279"/>
    <mergeCell ref="D271:E271"/>
    <mergeCell ref="F271:G271"/>
    <mergeCell ref="H271:I271"/>
    <mergeCell ref="H274:I274"/>
    <mergeCell ref="D275:E275"/>
    <mergeCell ref="F275:G275"/>
    <mergeCell ref="D265:E270"/>
    <mergeCell ref="F265:G265"/>
    <mergeCell ref="H265:I265"/>
    <mergeCell ref="F266:G266"/>
    <mergeCell ref="H266:I266"/>
    <mergeCell ref="F267:G267"/>
    <mergeCell ref="H267:I267"/>
    <mergeCell ref="F268:G268"/>
    <mergeCell ref="H268:I268"/>
    <mergeCell ref="F269:G269"/>
    <mergeCell ref="M277:M279"/>
    <mergeCell ref="N277:N279"/>
    <mergeCell ref="D278:E278"/>
    <mergeCell ref="F278:G278"/>
    <mergeCell ref="H278:I278"/>
    <mergeCell ref="D279:E279"/>
    <mergeCell ref="F279:G279"/>
    <mergeCell ref="H279:I279"/>
    <mergeCell ref="H275:I275"/>
    <mergeCell ref="D276:E276"/>
    <mergeCell ref="F276:G276"/>
    <mergeCell ref="H276:I276"/>
    <mergeCell ref="D277:E277"/>
    <mergeCell ref="F277:G277"/>
    <mergeCell ref="H277:I277"/>
    <mergeCell ref="M271:M276"/>
    <mergeCell ref="N271:N276"/>
    <mergeCell ref="D272:E272"/>
    <mergeCell ref="F272:G272"/>
    <mergeCell ref="H272:I272"/>
    <mergeCell ref="D273:E273"/>
    <mergeCell ref="F273:G273"/>
    <mergeCell ref="H273:I273"/>
    <mergeCell ref="D274:E274"/>
    <mergeCell ref="B285:C285"/>
    <mergeCell ref="D285:N285"/>
    <mergeCell ref="B287:E287"/>
    <mergeCell ref="F287:G287"/>
    <mergeCell ref="H287:I287"/>
    <mergeCell ref="K287:L287"/>
    <mergeCell ref="B280:C282"/>
    <mergeCell ref="D280:E280"/>
    <mergeCell ref="F280:G280"/>
    <mergeCell ref="H280:I280"/>
    <mergeCell ref="D281:E281"/>
    <mergeCell ref="F281:G281"/>
    <mergeCell ref="H281:I281"/>
    <mergeCell ref="D282:E282"/>
    <mergeCell ref="F282:G282"/>
    <mergeCell ref="H282:I282"/>
    <mergeCell ref="B288:C304"/>
    <mergeCell ref="D288:E298"/>
    <mergeCell ref="F288:G288"/>
    <mergeCell ref="H288:I288"/>
    <mergeCell ref="M288:M298"/>
    <mergeCell ref="N288:N298"/>
    <mergeCell ref="F289:G289"/>
    <mergeCell ref="H289:I289"/>
    <mergeCell ref="F290:G290"/>
    <mergeCell ref="H290:I290"/>
    <mergeCell ref="F294:G294"/>
    <mergeCell ref="H294:I294"/>
    <mergeCell ref="F295:G295"/>
    <mergeCell ref="H295:I295"/>
    <mergeCell ref="F296:G296"/>
    <mergeCell ref="H296:I296"/>
    <mergeCell ref="F291:G291"/>
    <mergeCell ref="H291:I291"/>
    <mergeCell ref="F292:G292"/>
    <mergeCell ref="H292:I292"/>
    <mergeCell ref="F293:G293"/>
    <mergeCell ref="H293:I293"/>
    <mergeCell ref="F297:G297"/>
    <mergeCell ref="H297:I297"/>
    <mergeCell ref="F298:G298"/>
    <mergeCell ref="H298:I298"/>
    <mergeCell ref="D299:E304"/>
    <mergeCell ref="F299:G299"/>
    <mergeCell ref="H299:I299"/>
    <mergeCell ref="F304:G304"/>
    <mergeCell ref="H304:I304"/>
    <mergeCell ref="M299:M304"/>
    <mergeCell ref="N299:N304"/>
    <mergeCell ref="F300:G300"/>
    <mergeCell ref="H300:I300"/>
    <mergeCell ref="F301:G301"/>
    <mergeCell ref="H301:I301"/>
    <mergeCell ref="F302:G302"/>
    <mergeCell ref="H302:I302"/>
    <mergeCell ref="F303:G303"/>
    <mergeCell ref="H303:I303"/>
    <mergeCell ref="I313:L313"/>
    <mergeCell ref="B305:C307"/>
    <mergeCell ref="D305:E305"/>
    <mergeCell ref="F305:G305"/>
    <mergeCell ref="H305:I305"/>
    <mergeCell ref="D306:E306"/>
    <mergeCell ref="F306:G306"/>
    <mergeCell ref="H306:I306"/>
    <mergeCell ref="D307:E307"/>
    <mergeCell ref="F307:G307"/>
    <mergeCell ref="H307:I307"/>
  </mergeCells>
  <dataValidations count="1">
    <dataValidation type="list" allowBlank="1" showInputMessage="1" showErrorMessage="1" sqref="K18:K71 K82:K147 K158:K191 K204:K282 K288:K307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8" manualBreakCount="8">
    <brk id="50" min="1" max="13" man="1"/>
    <brk id="77" max="16383" man="1"/>
    <brk id="121" min="1" max="13" man="1"/>
    <brk id="153" min="1" max="13" man="1"/>
    <brk id="197" max="16383" man="1"/>
    <brk id="229" min="1" max="13" man="1"/>
    <brk id="264" min="1" max="13" man="1"/>
    <brk id="282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Rudolf Horváth</dc:creator>
  <cp:lastModifiedBy>Ing. Rudolf Horváth</cp:lastModifiedBy>
  <dcterms:created xsi:type="dcterms:W3CDTF">2017-08-02T12:06:53Z</dcterms:created>
  <dcterms:modified xsi:type="dcterms:W3CDTF">2017-08-02T12:09:27Z</dcterms:modified>
</cp:coreProperties>
</file>